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APOFES documentos\APOFES - EXCEL\RELATÓRIO GERENCIAL MENSAL\2023\4 ABRIL\"/>
    </mc:Choice>
  </mc:AlternateContent>
  <xr:revisionPtr revIDLastSave="0" documentId="13_ncr:1_{07C6326C-F98E-4264-8586-27888588044D}" xr6:coauthVersionLast="36" xr6:coauthVersionMax="36" xr10:uidLastSave="{00000000-0000-0000-0000-000000000000}"/>
  <bookViews>
    <workbookView xWindow="480" yWindow="345" windowWidth="18195" windowHeight="10560" xr2:uid="{00000000-000D-0000-FFFF-FFFF00000000}"/>
  </bookViews>
  <sheets>
    <sheet name="relatório gerencial" sheetId="1" r:id="rId1"/>
    <sheet name="resumo do relat. gerencial" sheetId="3" r:id="rId2"/>
    <sheet name="previsão receitas e despesas" sheetId="8" r:id="rId3"/>
    <sheet name="nº de sócios" sheetId="7" r:id="rId4"/>
  </sheets>
  <calcPr calcId="162913"/>
</workbook>
</file>

<file path=xl/calcChain.xml><?xml version="1.0" encoding="utf-8"?>
<calcChain xmlns="http://schemas.openxmlformats.org/spreadsheetml/2006/main">
  <c r="J8" i="8" l="1"/>
  <c r="J5" i="8"/>
  <c r="B6" i="7"/>
  <c r="B29" i="1"/>
  <c r="B30" i="1" s="1"/>
  <c r="B13" i="1"/>
  <c r="H8" i="8" l="1"/>
  <c r="H5" i="8"/>
  <c r="F8" i="8" l="1"/>
  <c r="D8" i="8"/>
  <c r="F5" i="8"/>
  <c r="D5" i="8"/>
</calcChain>
</file>

<file path=xl/sharedStrings.xml><?xml version="1.0" encoding="utf-8"?>
<sst xmlns="http://schemas.openxmlformats.org/spreadsheetml/2006/main" count="67" uniqueCount="53">
  <si>
    <t>Pró-labore de seguro de vida</t>
  </si>
  <si>
    <t>Brindes</t>
  </si>
  <si>
    <t>Benefícios</t>
  </si>
  <si>
    <t>Serviços profissionais</t>
  </si>
  <si>
    <t>Receita- sócio efetivo</t>
  </si>
  <si>
    <t>Receita- sócio usuário</t>
  </si>
  <si>
    <t>Receita- sócio clube de tiro</t>
  </si>
  <si>
    <t xml:space="preserve">Pessoal e encargos sociais </t>
  </si>
  <si>
    <t>RECEITAS ARRECADADAS (A)</t>
  </si>
  <si>
    <t>DESPESAS EXECUTADAS (B)</t>
  </si>
  <si>
    <t>Despesas bancárias</t>
  </si>
  <si>
    <t>Despesas com manutenção- sede campestre</t>
  </si>
  <si>
    <t>Impostos, taxas e contribuições</t>
  </si>
  <si>
    <t>"SALDO" RESULTADO FINANCEIRO (A-B)</t>
  </si>
  <si>
    <t>Despesas gerais</t>
  </si>
  <si>
    <t>Despesas administrativas</t>
  </si>
  <si>
    <t>%</t>
  </si>
  <si>
    <t>RECEITAS</t>
  </si>
  <si>
    <t>DESPESAS</t>
  </si>
  <si>
    <t>Unimed 5%</t>
  </si>
  <si>
    <t>SÓCIOS</t>
  </si>
  <si>
    <t>Sócios servidores</t>
  </si>
  <si>
    <t>Pensionistas</t>
  </si>
  <si>
    <t>Sócios usuários</t>
  </si>
  <si>
    <t>TOTAL</t>
  </si>
  <si>
    <t>RELATÓRIO GERENCIAL FINANCEIRO</t>
  </si>
  <si>
    <r>
      <t>TOTAL DE RECEITAS</t>
    </r>
    <r>
      <rPr>
        <sz val="12"/>
        <color theme="1"/>
        <rFont val="Calibri"/>
        <family val="2"/>
        <scheme val="minor"/>
      </rPr>
      <t xml:space="preserve"> (A)</t>
    </r>
  </si>
  <si>
    <r>
      <t xml:space="preserve">TOTAL DE DESPESAS </t>
    </r>
    <r>
      <rPr>
        <sz val="12"/>
        <color theme="1"/>
        <rFont val="Calibri"/>
        <family val="2"/>
        <scheme val="minor"/>
      </rPr>
      <t>(B)</t>
    </r>
  </si>
  <si>
    <r>
      <t xml:space="preserve">SALDO </t>
    </r>
    <r>
      <rPr>
        <sz val="13"/>
        <rFont val="Calibri"/>
        <family val="2"/>
        <scheme val="minor"/>
      </rPr>
      <t>(A-B)</t>
    </r>
  </si>
  <si>
    <t xml:space="preserve">DADOS RESUMIDOS </t>
  </si>
  <si>
    <t>INADIMPLÊNCIA DE ASSOCIADOS</t>
  </si>
  <si>
    <t>Obra 2º piso- sede administrativa</t>
  </si>
  <si>
    <t>Prestação de serviços (pedreiro)</t>
  </si>
  <si>
    <t>Despesas com manutenção- sede adm.</t>
  </si>
  <si>
    <t>JANEIRO</t>
  </si>
  <si>
    <t>RESULTADO ORÇAMENTÁRIO 2023</t>
  </si>
  <si>
    <t xml:space="preserve">RECEITAS </t>
  </si>
  <si>
    <t xml:space="preserve">TODAS AS DESPESAS </t>
  </si>
  <si>
    <t>PREVISTO</t>
  </si>
  <si>
    <t>REALIZADO</t>
  </si>
  <si>
    <t>EXECUTADO</t>
  </si>
  <si>
    <t>TODAS AS RECEITAS</t>
  </si>
  <si>
    <t>ABRIL</t>
  </si>
  <si>
    <t xml:space="preserve"> </t>
  </si>
  <si>
    <t>FEVEREIRO</t>
  </si>
  <si>
    <t>PREVISÃO MENSAL</t>
  </si>
  <si>
    <t>Despesas com manutenção- sede Vitória</t>
  </si>
  <si>
    <t>MARÇO</t>
  </si>
  <si>
    <t>ARRECADADAS- ABRIL</t>
  </si>
  <si>
    <t>Outras receitas (alugueis, uniforme)</t>
  </si>
  <si>
    <t>Sobras Distribuídas- CREDFEDERAL</t>
  </si>
  <si>
    <t>EXECUTADAS- ABRIL</t>
  </si>
  <si>
    <t>JOIAPOF- Jogos dos aposentados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</si>
</sst>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&quot;R$&quot;* #,##0.00_);_(&quot;R$&quot;* \(#,##0.00\);_(&quot;R$&quot;* &quot;-&quot;??_);_(@_)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name val="Arial"/>
      <family val="2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12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E77575"/>
        <bgColor indexed="64"/>
      </patternFill>
    </fill>
    <fill>
      <patternFill patternType="solid">
        <fgColor theme="4" tint="0.39997558519241921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0" fontId="3" fillId="0" borderId="0"/>
    <xf numFmtId="164" fontId="3" fillId="0" borderId="0" applyFont="0" applyFill="0" applyBorder="0" applyAlignment="0" applyProtection="0"/>
    <xf numFmtId="44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43" fontId="11" fillId="0" borderId="0" applyFont="0" applyFill="0" applyBorder="0" applyAlignment="0" applyProtection="0"/>
  </cellStyleXfs>
  <cellXfs count="65">
    <xf numFmtId="0" fontId="0" fillId="0" borderId="0" xfId="0"/>
    <xf numFmtId="0" fontId="0" fillId="0" borderId="0" xfId="0"/>
    <xf numFmtId="0" fontId="0" fillId="0" borderId="0" xfId="0" applyBorder="1"/>
    <xf numFmtId="0" fontId="0" fillId="0" borderId="0" xfId="0" applyFont="1" applyFill="1" applyBorder="1" applyAlignment="1"/>
    <xf numFmtId="0" fontId="1" fillId="0" borderId="0" xfId="0" applyFont="1" applyBorder="1" applyAlignment="1">
      <alignment horizontal="left"/>
    </xf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44" fontId="0" fillId="0" borderId="0" xfId="0" applyNumberFormat="1" applyBorder="1"/>
    <xf numFmtId="0" fontId="1" fillId="3" borderId="5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left" vertical="center"/>
    </xf>
    <xf numFmtId="0" fontId="4" fillId="7" borderId="5" xfId="0" applyFont="1" applyFill="1" applyBorder="1" applyAlignment="1">
      <alignment horizontal="left" vertical="center"/>
    </xf>
    <xf numFmtId="0" fontId="4" fillId="7" borderId="4" xfId="0" applyFont="1" applyFill="1" applyBorder="1" applyAlignment="1">
      <alignment horizontal="left" vertical="center"/>
    </xf>
    <xf numFmtId="0" fontId="5" fillId="0" borderId="2" xfId="0" applyFont="1" applyBorder="1"/>
    <xf numFmtId="0" fontId="5" fillId="0" borderId="2" xfId="0" applyFont="1" applyFill="1" applyBorder="1"/>
    <xf numFmtId="0" fontId="7" fillId="3" borderId="4" xfId="0" applyFont="1" applyFill="1" applyBorder="1"/>
    <xf numFmtId="0" fontId="9" fillId="2" borderId="5" xfId="0" applyNumberFormat="1" applyFont="1" applyFill="1" applyBorder="1" applyAlignment="1">
      <alignment horizontal="left"/>
    </xf>
    <xf numFmtId="0" fontId="7" fillId="11" borderId="3" xfId="0" applyFont="1" applyFill="1" applyBorder="1"/>
    <xf numFmtId="0" fontId="12" fillId="3" borderId="0" xfId="0" applyFont="1" applyFill="1" applyBorder="1" applyAlignment="1">
      <alignment horizontal="center"/>
    </xf>
    <xf numFmtId="3" fontId="12" fillId="3" borderId="1" xfId="0" applyNumberFormat="1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/>
    </xf>
    <xf numFmtId="0" fontId="12" fillId="3" borderId="0" xfId="0" applyFont="1" applyFill="1" applyBorder="1"/>
    <xf numFmtId="44" fontId="12" fillId="3" borderId="1" xfId="0" applyNumberFormat="1" applyFont="1" applyFill="1" applyBorder="1"/>
    <xf numFmtId="44" fontId="12" fillId="3" borderId="0" xfId="0" applyNumberFormat="1" applyFont="1" applyFill="1" applyBorder="1" applyAlignment="1">
      <alignment vertical="center"/>
    </xf>
    <xf numFmtId="44" fontId="12" fillId="3" borderId="0" xfId="0" applyNumberFormat="1" applyFont="1" applyFill="1" applyBorder="1"/>
    <xf numFmtId="0" fontId="0" fillId="0" borderId="0" xfId="0" applyFill="1" applyBorder="1"/>
    <xf numFmtId="44" fontId="0" fillId="0" borderId="1" xfId="5" applyNumberFormat="1" applyFont="1" applyFill="1" applyBorder="1"/>
    <xf numFmtId="44" fontId="0" fillId="0" borderId="1" xfId="0" applyNumberFormat="1" applyFill="1" applyBorder="1"/>
    <xf numFmtId="44" fontId="0" fillId="0" borderId="0" xfId="0" applyNumberFormat="1" applyFill="1" applyBorder="1"/>
    <xf numFmtId="10" fontId="0" fillId="0" borderId="1" xfId="0" applyNumberFormat="1" applyFill="1" applyBorder="1"/>
    <xf numFmtId="10" fontId="0" fillId="0" borderId="1" xfId="4" applyNumberFormat="1" applyFont="1" applyFill="1" applyBorder="1"/>
    <xf numFmtId="44" fontId="8" fillId="3" borderId="8" xfId="0" applyNumberFormat="1" applyFont="1" applyFill="1" applyBorder="1" applyAlignment="1"/>
    <xf numFmtId="44" fontId="8" fillId="11" borderId="0" xfId="0" applyNumberFormat="1" applyFont="1" applyFill="1" applyBorder="1" applyAlignment="1">
      <alignment horizontal="center"/>
    </xf>
    <xf numFmtId="44" fontId="9" fillId="2" borderId="7" xfId="0" applyNumberFormat="1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7" borderId="7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left" vertical="center"/>
    </xf>
    <xf numFmtId="0" fontId="5" fillId="7" borderId="8" xfId="0" applyFont="1" applyFill="1" applyBorder="1" applyAlignment="1">
      <alignment horizontal="center"/>
    </xf>
    <xf numFmtId="0" fontId="0" fillId="0" borderId="0" xfId="0" applyFont="1"/>
    <xf numFmtId="0" fontId="0" fillId="0" borderId="0" xfId="0" applyFont="1" applyBorder="1"/>
    <xf numFmtId="44" fontId="4" fillId="0" borderId="0" xfId="3" applyFont="1" applyBorder="1"/>
    <xf numFmtId="44" fontId="5" fillId="0" borderId="3" xfId="0" applyNumberFormat="1" applyFont="1" applyBorder="1"/>
    <xf numFmtId="0" fontId="0" fillId="0" borderId="3" xfId="0" applyBorder="1"/>
    <xf numFmtId="10" fontId="0" fillId="0" borderId="3" xfId="4" applyNumberFormat="1" applyFont="1" applyBorder="1"/>
    <xf numFmtId="44" fontId="5" fillId="5" borderId="9" xfId="0" applyNumberFormat="1" applyFont="1" applyFill="1" applyBorder="1" applyAlignment="1">
      <alignment horizontal="center"/>
    </xf>
    <xf numFmtId="44" fontId="5" fillId="6" borderId="0" xfId="0" applyNumberFormat="1" applyFont="1" applyFill="1" applyBorder="1" applyAlignment="1">
      <alignment horizontal="center"/>
    </xf>
    <xf numFmtId="44" fontId="4" fillId="12" borderId="0" xfId="0" applyNumberFormat="1" applyFont="1" applyFill="1" applyBorder="1" applyAlignment="1">
      <alignment horizontal="center"/>
    </xf>
    <xf numFmtId="0" fontId="15" fillId="4" borderId="5" xfId="0" applyFont="1" applyFill="1" applyBorder="1" applyAlignment="1">
      <alignment horizontal="center"/>
    </xf>
    <xf numFmtId="0" fontId="15" fillId="4" borderId="7" xfId="0" applyFont="1" applyFill="1" applyBorder="1" applyAlignment="1">
      <alignment horizontal="center"/>
    </xf>
    <xf numFmtId="0" fontId="4" fillId="5" borderId="6" xfId="0" applyFont="1" applyFill="1" applyBorder="1"/>
    <xf numFmtId="0" fontId="4" fillId="6" borderId="3" xfId="0" applyFont="1" applyFill="1" applyBorder="1"/>
    <xf numFmtId="0" fontId="5" fillId="12" borderId="3" xfId="0" applyFont="1" applyFill="1" applyBorder="1"/>
    <xf numFmtId="0" fontId="5" fillId="2" borderId="4" xfId="0" applyFont="1" applyFill="1" applyBorder="1"/>
    <xf numFmtId="44" fontId="5" fillId="2" borderId="8" xfId="0" applyNumberFormat="1" applyFont="1" applyFill="1" applyBorder="1"/>
    <xf numFmtId="0" fontId="6" fillId="8" borderId="5" xfId="0" applyFont="1" applyFill="1" applyBorder="1" applyAlignment="1">
      <alignment horizontal="center"/>
    </xf>
    <xf numFmtId="0" fontId="6" fillId="8" borderId="7" xfId="0" applyFont="1" applyFill="1" applyBorder="1" applyAlignment="1">
      <alignment horizontal="center"/>
    </xf>
    <xf numFmtId="0" fontId="2" fillId="9" borderId="3" xfId="0" applyFont="1" applyFill="1" applyBorder="1" applyAlignment="1">
      <alignment horizontal="center"/>
    </xf>
    <xf numFmtId="0" fontId="2" fillId="9" borderId="0" xfId="0" applyFont="1" applyFill="1" applyBorder="1" applyAlignment="1">
      <alignment horizontal="center"/>
    </xf>
    <xf numFmtId="44" fontId="2" fillId="10" borderId="6" xfId="0" applyNumberFormat="1" applyFont="1" applyFill="1" applyBorder="1" applyAlignment="1">
      <alignment horizontal="center"/>
    </xf>
    <xf numFmtId="44" fontId="2" fillId="10" borderId="3" xfId="0" applyNumberFormat="1" applyFont="1" applyFill="1" applyBorder="1" applyAlignment="1">
      <alignment horizontal="center"/>
    </xf>
    <xf numFmtId="44" fontId="2" fillId="10" borderId="0" xfId="0" applyNumberFormat="1" applyFont="1" applyFill="1" applyBorder="1" applyAlignment="1">
      <alignment horizontal="center"/>
    </xf>
    <xf numFmtId="44" fontId="14" fillId="8" borderId="0" xfId="0" applyNumberFormat="1" applyFont="1" applyFill="1" applyBorder="1" applyAlignment="1">
      <alignment horizontal="center"/>
    </xf>
    <xf numFmtId="44" fontId="14" fillId="8" borderId="1" xfId="0" applyNumberFormat="1" applyFont="1" applyFill="1" applyBorder="1" applyAlignment="1">
      <alignment horizontal="center"/>
    </xf>
    <xf numFmtId="0" fontId="13" fillId="0" borderId="0" xfId="0" applyFont="1" applyBorder="1" applyAlignment="1">
      <alignment horizontal="center"/>
    </xf>
  </cellXfs>
  <cellStyles count="6">
    <cellStyle name="Moeda" xfId="3" builtinId="4"/>
    <cellStyle name="Moeda 2" xfId="2" xr:uid="{00000000-0005-0000-0000-000001000000}"/>
    <cellStyle name="Normal" xfId="0" builtinId="0"/>
    <cellStyle name="Normal 2" xfId="1" xr:uid="{00000000-0005-0000-0000-000003000000}"/>
    <cellStyle name="Porcentagem" xfId="4" builtinId="5"/>
    <cellStyle name="Vírgula" xfId="5" builtinId="3"/>
  </cellStyles>
  <dxfs count="0"/>
  <tableStyles count="0" defaultTableStyle="TableStyleMedium2" defaultPivotStyle="PivotStyleLight16"/>
  <colors>
    <mruColors>
      <color rgb="FFE77575"/>
      <color rgb="FFF87156"/>
      <color rgb="FFF26A5C"/>
      <color rgb="FFF25C5C"/>
      <color rgb="FF339966"/>
      <color rgb="FFFA4514"/>
      <color rgb="FF00CC00"/>
      <color rgb="FF66FF66"/>
      <color rgb="FF686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31"/>
  <sheetViews>
    <sheetView tabSelected="1" workbookViewId="0">
      <selection activeCell="A54" sqref="A54"/>
    </sheetView>
  </sheetViews>
  <sheetFormatPr defaultRowHeight="15" x14ac:dyDescent="0.25"/>
  <cols>
    <col min="1" max="1" width="44.5703125" bestFit="1" customWidth="1"/>
    <col min="2" max="2" width="27.85546875" bestFit="1" customWidth="1"/>
  </cols>
  <sheetData>
    <row r="1" spans="1:3" x14ac:dyDescent="0.25">
      <c r="A1" s="2"/>
      <c r="B1" s="3"/>
    </row>
    <row r="2" spans="1:3" s="1" customFormat="1" ht="30.75" customHeight="1" x14ac:dyDescent="0.3">
      <c r="A2" s="55" t="s">
        <v>25</v>
      </c>
      <c r="B2" s="56"/>
      <c r="C2" s="43"/>
    </row>
    <row r="3" spans="1:3" ht="15.75" customHeight="1" x14ac:dyDescent="0.25">
      <c r="A3" s="57" t="s">
        <v>17</v>
      </c>
      <c r="B3" s="58" t="s">
        <v>48</v>
      </c>
      <c r="C3" s="43"/>
    </row>
    <row r="4" spans="1:3" ht="15" customHeight="1" x14ac:dyDescent="0.25">
      <c r="A4" s="57"/>
      <c r="B4" s="58"/>
      <c r="C4" s="43"/>
    </row>
    <row r="5" spans="1:3" ht="15.75" x14ac:dyDescent="0.25">
      <c r="A5" s="12" t="s">
        <v>4</v>
      </c>
      <c r="B5" s="41">
        <v>46695.14</v>
      </c>
      <c r="C5" s="43"/>
    </row>
    <row r="6" spans="1:3" ht="15.75" x14ac:dyDescent="0.25">
      <c r="A6" s="12" t="s">
        <v>5</v>
      </c>
      <c r="B6" s="41">
        <v>3212.04</v>
      </c>
      <c r="C6" s="43"/>
    </row>
    <row r="7" spans="1:3" ht="15.75" x14ac:dyDescent="0.25">
      <c r="A7" s="12" t="s">
        <v>6</v>
      </c>
      <c r="B7" s="41">
        <v>250</v>
      </c>
      <c r="C7" s="43"/>
    </row>
    <row r="8" spans="1:3" s="1" customFormat="1" ht="15.75" x14ac:dyDescent="0.25">
      <c r="A8" s="12" t="s">
        <v>0</v>
      </c>
      <c r="B8" s="41">
        <v>1430</v>
      </c>
      <c r="C8" s="43"/>
    </row>
    <row r="9" spans="1:3" s="1" customFormat="1" ht="15.75" x14ac:dyDescent="0.25">
      <c r="A9" s="13" t="s">
        <v>19</v>
      </c>
      <c r="B9" s="41">
        <v>22492.94</v>
      </c>
      <c r="C9" s="43"/>
    </row>
    <row r="10" spans="1:3" ht="15.75" x14ac:dyDescent="0.25">
      <c r="A10" s="13" t="s">
        <v>49</v>
      </c>
      <c r="B10" s="41">
        <v>2016</v>
      </c>
      <c r="C10" s="43"/>
    </row>
    <row r="11" spans="1:3" s="1" customFormat="1" ht="15.75" x14ac:dyDescent="0.25">
      <c r="A11" s="12" t="s">
        <v>1</v>
      </c>
      <c r="B11" s="41">
        <v>1409</v>
      </c>
      <c r="C11" s="43"/>
    </row>
    <row r="12" spans="1:3" s="1" customFormat="1" ht="15.75" x14ac:dyDescent="0.25">
      <c r="A12" s="12" t="s">
        <v>50</v>
      </c>
      <c r="B12" s="41">
        <v>1715.66</v>
      </c>
      <c r="C12" s="43"/>
    </row>
    <row r="13" spans="1:3" s="1" customFormat="1" ht="17.25" x14ac:dyDescent="0.3">
      <c r="A13" s="14" t="s">
        <v>26</v>
      </c>
      <c r="B13" s="30">
        <f>SUM(B5:B12)</f>
        <v>79220.78</v>
      </c>
      <c r="C13" s="43"/>
    </row>
    <row r="14" spans="1:3" s="1" customFormat="1" x14ac:dyDescent="0.25">
      <c r="A14" s="59" t="s">
        <v>18</v>
      </c>
      <c r="B14" s="61" t="s">
        <v>51</v>
      </c>
      <c r="C14" s="43"/>
    </row>
    <row r="15" spans="1:3" ht="15.75" customHeight="1" x14ac:dyDescent="0.25">
      <c r="A15" s="60"/>
      <c r="B15" s="61"/>
      <c r="C15" s="43"/>
    </row>
    <row r="16" spans="1:3" ht="15.75" customHeight="1" x14ac:dyDescent="0.25">
      <c r="A16" s="12" t="s">
        <v>7</v>
      </c>
      <c r="B16" s="42">
        <v>26283.08</v>
      </c>
      <c r="C16" s="43"/>
    </row>
    <row r="17" spans="1:3" ht="15.75" customHeight="1" x14ac:dyDescent="0.25">
      <c r="A17" s="12" t="s">
        <v>2</v>
      </c>
      <c r="B17" s="42">
        <v>2352</v>
      </c>
      <c r="C17" s="43"/>
    </row>
    <row r="18" spans="1:3" ht="15" customHeight="1" x14ac:dyDescent="0.25">
      <c r="A18" s="13" t="s">
        <v>15</v>
      </c>
      <c r="B18" s="42">
        <v>4212.3</v>
      </c>
      <c r="C18" s="43"/>
    </row>
    <row r="19" spans="1:3" ht="15.75" x14ac:dyDescent="0.25">
      <c r="A19" s="12" t="s">
        <v>10</v>
      </c>
      <c r="B19" s="42">
        <v>1029.44</v>
      </c>
      <c r="C19" s="43"/>
    </row>
    <row r="20" spans="1:3" ht="15.75" x14ac:dyDescent="0.25">
      <c r="A20" s="12" t="s">
        <v>11</v>
      </c>
      <c r="B20" s="42">
        <v>2377.2600000000002</v>
      </c>
      <c r="C20" s="43"/>
    </row>
    <row r="21" spans="1:3" s="1" customFormat="1" ht="15.75" x14ac:dyDescent="0.25">
      <c r="A21" s="12" t="s">
        <v>33</v>
      </c>
      <c r="B21" s="42"/>
      <c r="C21" s="43"/>
    </row>
    <row r="22" spans="1:3" ht="15.75" x14ac:dyDescent="0.25">
      <c r="A22" s="12" t="s">
        <v>46</v>
      </c>
      <c r="B22" s="42"/>
      <c r="C22" s="43"/>
    </row>
    <row r="23" spans="1:3" s="1" customFormat="1" ht="15.75" x14ac:dyDescent="0.25">
      <c r="A23" s="12" t="s">
        <v>31</v>
      </c>
      <c r="B23" s="42">
        <v>7322.75</v>
      </c>
      <c r="C23" s="43"/>
    </row>
    <row r="24" spans="1:3" ht="15.75" x14ac:dyDescent="0.25">
      <c r="A24" s="12" t="s">
        <v>32</v>
      </c>
      <c r="B24" s="42"/>
      <c r="C24" s="43"/>
    </row>
    <row r="25" spans="1:3" s="1" customFormat="1" ht="15.75" x14ac:dyDescent="0.25">
      <c r="A25" s="12" t="s">
        <v>3</v>
      </c>
      <c r="B25" s="42">
        <v>4891.53</v>
      </c>
      <c r="C25" s="43"/>
    </row>
    <row r="26" spans="1:3" ht="15.75" x14ac:dyDescent="0.25">
      <c r="A26" s="12" t="s">
        <v>12</v>
      </c>
      <c r="B26" s="42">
        <v>844.85</v>
      </c>
      <c r="C26" s="43"/>
    </row>
    <row r="27" spans="1:3" s="1" customFormat="1" ht="15.75" x14ac:dyDescent="0.25">
      <c r="A27" s="12" t="s">
        <v>52</v>
      </c>
      <c r="B27" s="42">
        <v>7080</v>
      </c>
      <c r="C27" s="43"/>
    </row>
    <row r="28" spans="1:3" s="1" customFormat="1" ht="15.75" x14ac:dyDescent="0.25">
      <c r="A28" s="12" t="s">
        <v>14</v>
      </c>
      <c r="B28" s="42">
        <v>4586.62</v>
      </c>
      <c r="C28" s="43"/>
    </row>
    <row r="29" spans="1:3" ht="17.25" x14ac:dyDescent="0.3">
      <c r="A29" s="16" t="s">
        <v>27</v>
      </c>
      <c r="B29" s="31">
        <f>SUM(B16:B28)</f>
        <v>60979.830000000009</v>
      </c>
      <c r="C29" s="43"/>
    </row>
    <row r="30" spans="1:3" ht="17.25" x14ac:dyDescent="0.3">
      <c r="A30" s="15" t="s">
        <v>28</v>
      </c>
      <c r="B30" s="32">
        <f>B13-B29</f>
        <v>18240.94999999999</v>
      </c>
      <c r="C30" s="43"/>
    </row>
    <row r="31" spans="1:3" x14ac:dyDescent="0.25">
      <c r="B31" s="7"/>
    </row>
  </sheetData>
  <mergeCells count="5">
    <mergeCell ref="A2:B2"/>
    <mergeCell ref="A3:A4"/>
    <mergeCell ref="B3:B4"/>
    <mergeCell ref="A14:A15"/>
    <mergeCell ref="B14:B15"/>
  </mergeCells>
  <pageMargins left="0.51181102362204722" right="0.51181102362204722" top="0.78740157480314965" bottom="0.78740157480314965" header="0.31496062992125984" footer="0.31496062992125984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21"/>
  <sheetViews>
    <sheetView workbookViewId="0">
      <selection activeCell="A50" sqref="A50"/>
    </sheetView>
  </sheetViews>
  <sheetFormatPr defaultRowHeight="15" x14ac:dyDescent="0.25"/>
  <cols>
    <col min="1" max="1" width="39.140625" style="39" customWidth="1"/>
    <col min="2" max="2" width="14.28515625" style="39" customWidth="1"/>
    <col min="3" max="3" width="10.5703125" customWidth="1"/>
  </cols>
  <sheetData>
    <row r="1" spans="1:3" s="1" customFormat="1" x14ac:dyDescent="0.25">
      <c r="A1" s="39"/>
      <c r="B1" s="39"/>
    </row>
    <row r="2" spans="1:3" s="1" customFormat="1" x14ac:dyDescent="0.25">
      <c r="A2" s="39"/>
      <c r="B2" s="39"/>
    </row>
    <row r="3" spans="1:3" ht="15.75" x14ac:dyDescent="0.25">
      <c r="A3" s="48" t="s">
        <v>29</v>
      </c>
      <c r="B3" s="49" t="s">
        <v>42</v>
      </c>
      <c r="C3" s="43"/>
    </row>
    <row r="4" spans="1:3" ht="15.75" x14ac:dyDescent="0.25">
      <c r="A4" s="50" t="s">
        <v>8</v>
      </c>
      <c r="B4" s="45">
        <v>79220.78</v>
      </c>
      <c r="C4" s="44"/>
    </row>
    <row r="5" spans="1:3" ht="15.75" x14ac:dyDescent="0.25">
      <c r="A5" s="51" t="s">
        <v>9</v>
      </c>
      <c r="B5" s="46">
        <v>60979.830000000009</v>
      </c>
      <c r="C5" s="43"/>
    </row>
    <row r="6" spans="1:3" ht="15.75" x14ac:dyDescent="0.25">
      <c r="A6" s="52" t="s">
        <v>13</v>
      </c>
      <c r="B6" s="47">
        <v>18240.94999999999</v>
      </c>
      <c r="C6" s="43"/>
    </row>
    <row r="7" spans="1:3" ht="15.75" x14ac:dyDescent="0.25">
      <c r="A7" s="53" t="s">
        <v>30</v>
      </c>
      <c r="B7" s="54">
        <v>84647.920000000013</v>
      </c>
      <c r="C7" s="43"/>
    </row>
    <row r="10" spans="1:3" x14ac:dyDescent="0.25">
      <c r="A10" s="4"/>
      <c r="B10" s="5"/>
    </row>
    <row r="11" spans="1:3" x14ac:dyDescent="0.25">
      <c r="A11" s="40"/>
      <c r="B11" s="40"/>
    </row>
    <row r="12" spans="1:3" x14ac:dyDescent="0.25">
      <c r="A12" s="40"/>
      <c r="B12" s="40"/>
    </row>
    <row r="13" spans="1:3" x14ac:dyDescent="0.25">
      <c r="A13" s="40"/>
      <c r="B13" s="40"/>
    </row>
    <row r="14" spans="1:3" x14ac:dyDescent="0.25">
      <c r="A14" s="6"/>
      <c r="B14" s="40"/>
    </row>
    <row r="15" spans="1:3" x14ac:dyDescent="0.25">
      <c r="A15" s="40"/>
      <c r="B15" s="40"/>
    </row>
    <row r="16" spans="1:3" x14ac:dyDescent="0.25">
      <c r="A16" s="40"/>
      <c r="B16" s="40"/>
    </row>
    <row r="17" spans="1:2" x14ac:dyDescent="0.25">
      <c r="A17" s="40"/>
      <c r="B17" s="40"/>
    </row>
    <row r="18" spans="1:2" x14ac:dyDescent="0.25">
      <c r="A18" s="6"/>
      <c r="B18" s="40"/>
    </row>
    <row r="19" spans="1:2" x14ac:dyDescent="0.25">
      <c r="A19" s="40"/>
      <c r="B19" s="40"/>
    </row>
    <row r="20" spans="1:2" x14ac:dyDescent="0.25">
      <c r="A20" s="40"/>
      <c r="B20" s="40"/>
    </row>
    <row r="21" spans="1:2" x14ac:dyDescent="0.25">
      <c r="A21" s="40"/>
      <c r="B21" s="40"/>
    </row>
  </sheetData>
  <pageMargins left="0.511811024" right="0.511811024" top="0.78740157499999996" bottom="0.78740157499999996" header="0.31496062000000002" footer="0.31496062000000002"/>
  <pageSetup paperSize="9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9"/>
  <sheetViews>
    <sheetView workbookViewId="0">
      <selection activeCell="B52" sqref="B52"/>
    </sheetView>
  </sheetViews>
  <sheetFormatPr defaultRowHeight="15" x14ac:dyDescent="0.25"/>
  <cols>
    <col min="1" max="1" width="19.5703125" customWidth="1"/>
    <col min="2" max="3" width="14.5703125" customWidth="1"/>
    <col min="4" max="4" width="6.85546875" style="1" customWidth="1"/>
    <col min="5" max="5" width="14.5703125" customWidth="1"/>
    <col min="7" max="7" width="14.7109375" customWidth="1"/>
    <col min="8" max="8" width="9.140625" customWidth="1"/>
    <col min="9" max="9" width="14.7109375" customWidth="1"/>
    <col min="10" max="10" width="9.140625" customWidth="1"/>
  </cols>
  <sheetData>
    <row r="1" spans="1:10" s="1" customFormat="1" x14ac:dyDescent="0.25"/>
    <row r="2" spans="1:10" ht="18.75" x14ac:dyDescent="0.3">
      <c r="A2" s="64" t="s">
        <v>35</v>
      </c>
      <c r="B2" s="64"/>
      <c r="C2" s="64"/>
      <c r="D2" s="64"/>
      <c r="E2" s="64"/>
      <c r="F2" s="64"/>
      <c r="G2" s="64"/>
      <c r="H2" s="64"/>
      <c r="I2" s="64"/>
      <c r="J2" s="64"/>
    </row>
    <row r="3" spans="1:10" ht="17.25" x14ac:dyDescent="0.3">
      <c r="A3" s="62" t="s">
        <v>45</v>
      </c>
      <c r="B3" s="62"/>
      <c r="C3" s="62" t="s">
        <v>34</v>
      </c>
      <c r="D3" s="63"/>
      <c r="E3" s="62" t="s">
        <v>44</v>
      </c>
      <c r="F3" s="63"/>
      <c r="G3" s="62" t="s">
        <v>47</v>
      </c>
      <c r="H3" s="63"/>
      <c r="I3" s="62" t="s">
        <v>42</v>
      </c>
      <c r="J3" s="63"/>
    </row>
    <row r="4" spans="1:10" x14ac:dyDescent="0.25">
      <c r="A4" s="17" t="s">
        <v>36</v>
      </c>
      <c r="B4" s="18" t="s">
        <v>38</v>
      </c>
      <c r="C4" s="19" t="s">
        <v>39</v>
      </c>
      <c r="D4" s="19" t="s">
        <v>16</v>
      </c>
      <c r="E4" s="19" t="s">
        <v>39</v>
      </c>
      <c r="F4" s="19" t="s">
        <v>16</v>
      </c>
      <c r="G4" s="19" t="s">
        <v>39</v>
      </c>
      <c r="H4" s="19" t="s">
        <v>16</v>
      </c>
      <c r="I4" s="19" t="s">
        <v>39</v>
      </c>
      <c r="J4" s="19" t="s">
        <v>16</v>
      </c>
    </row>
    <row r="5" spans="1:10" x14ac:dyDescent="0.25">
      <c r="A5" s="24" t="s">
        <v>41</v>
      </c>
      <c r="B5" s="25">
        <v>67020</v>
      </c>
      <c r="C5" s="26">
        <v>90362.249999999985</v>
      </c>
      <c r="D5" s="28">
        <f>(C5-B5)/B5</f>
        <v>0.34828782452999085</v>
      </c>
      <c r="E5" s="26">
        <v>82098.09</v>
      </c>
      <c r="F5" s="28">
        <f>(E5-B5)/B5</f>
        <v>0.2249789615040286</v>
      </c>
      <c r="G5" s="26">
        <v>80691.709999999992</v>
      </c>
      <c r="H5" s="28">
        <f>(G5-B5)/B5</f>
        <v>0.20399447925992228</v>
      </c>
      <c r="I5" s="26">
        <v>79220.78</v>
      </c>
      <c r="J5" s="28">
        <f>(I5-B5)/B5</f>
        <v>0.18204685168606385</v>
      </c>
    </row>
    <row r="6" spans="1:10" ht="6" customHeight="1" x14ac:dyDescent="0.25">
      <c r="A6" s="27"/>
      <c r="B6" s="27"/>
      <c r="C6" s="27"/>
      <c r="D6" s="27"/>
      <c r="E6" s="27"/>
      <c r="F6" s="26"/>
      <c r="G6" s="27"/>
      <c r="H6" s="26"/>
      <c r="I6" s="27"/>
      <c r="J6" s="26"/>
    </row>
    <row r="7" spans="1:10" x14ac:dyDescent="0.25">
      <c r="A7" s="17" t="s">
        <v>18</v>
      </c>
      <c r="B7" s="18" t="s">
        <v>38</v>
      </c>
      <c r="C7" s="19" t="s">
        <v>40</v>
      </c>
      <c r="D7" s="19"/>
      <c r="E7" s="19" t="s">
        <v>40</v>
      </c>
      <c r="F7" s="19"/>
      <c r="G7" s="19" t="s">
        <v>40</v>
      </c>
      <c r="H7" s="19"/>
      <c r="I7" s="19" t="s">
        <v>40</v>
      </c>
      <c r="J7" s="19" t="s">
        <v>16</v>
      </c>
    </row>
    <row r="8" spans="1:10" x14ac:dyDescent="0.25">
      <c r="A8" s="24" t="s">
        <v>37</v>
      </c>
      <c r="B8" s="25">
        <v>55103</v>
      </c>
      <c r="C8" s="26">
        <v>55569.98000000001</v>
      </c>
      <c r="D8" s="29">
        <f>(C8-B8)/B8</f>
        <v>8.4746747001072618E-3</v>
      </c>
      <c r="E8" s="26">
        <v>61499.44</v>
      </c>
      <c r="F8" s="29">
        <f>(E8-B8)/B8</f>
        <v>0.11608152006242858</v>
      </c>
      <c r="G8" s="26">
        <v>71918.26999999999</v>
      </c>
      <c r="H8" s="29">
        <f>(G8-B8)/B8</f>
        <v>0.30516069905449777</v>
      </c>
      <c r="I8" s="26">
        <v>60979.830000000009</v>
      </c>
      <c r="J8" s="29">
        <f>(I8-B8)/B8</f>
        <v>0.10665172495145471</v>
      </c>
    </row>
    <row r="9" spans="1:10" x14ac:dyDescent="0.25">
      <c r="A9" s="20"/>
      <c r="B9" s="22"/>
      <c r="C9" s="23"/>
      <c r="D9" s="23"/>
      <c r="E9" s="23"/>
      <c r="F9" s="21"/>
      <c r="G9" s="23"/>
      <c r="H9" s="21"/>
      <c r="I9" s="23"/>
      <c r="J9" s="21"/>
    </row>
  </sheetData>
  <mergeCells count="6">
    <mergeCell ref="I3:J3"/>
    <mergeCell ref="A2:J2"/>
    <mergeCell ref="A3:B3"/>
    <mergeCell ref="C3:D3"/>
    <mergeCell ref="E3:F3"/>
    <mergeCell ref="G3:H3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C59"/>
  <sheetViews>
    <sheetView workbookViewId="0">
      <selection activeCell="A44" sqref="A44"/>
    </sheetView>
  </sheetViews>
  <sheetFormatPr defaultRowHeight="15" x14ac:dyDescent="0.25"/>
  <cols>
    <col min="1" max="1" width="21.7109375" customWidth="1"/>
    <col min="2" max="2" width="10.5703125" customWidth="1"/>
  </cols>
  <sheetData>
    <row r="2" spans="1:3" x14ac:dyDescent="0.25">
      <c r="A2" s="8" t="s">
        <v>20</v>
      </c>
      <c r="B2" s="33" t="s">
        <v>42</v>
      </c>
      <c r="C2" s="43"/>
    </row>
    <row r="3" spans="1:3" ht="15.75" x14ac:dyDescent="0.25">
      <c r="A3" s="37" t="s">
        <v>21</v>
      </c>
      <c r="B3" s="35">
        <v>268</v>
      </c>
      <c r="C3" s="43"/>
    </row>
    <row r="4" spans="1:3" ht="15.75" x14ac:dyDescent="0.25">
      <c r="A4" s="10" t="s">
        <v>22</v>
      </c>
      <c r="B4" s="36">
        <v>41</v>
      </c>
      <c r="C4" s="43"/>
    </row>
    <row r="5" spans="1:3" ht="15.75" x14ac:dyDescent="0.25">
      <c r="A5" s="9" t="s">
        <v>23</v>
      </c>
      <c r="B5" s="34">
        <v>39</v>
      </c>
      <c r="C5" s="43"/>
    </row>
    <row r="6" spans="1:3" ht="15.75" x14ac:dyDescent="0.25">
      <c r="A6" s="11" t="s">
        <v>24</v>
      </c>
      <c r="B6" s="38">
        <f>SUM(B3:B5)</f>
        <v>348</v>
      </c>
      <c r="C6" s="43"/>
    </row>
    <row r="59" spans="1:1" x14ac:dyDescent="0.25">
      <c r="A59" t="s">
        <v>43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relatório gerencial</vt:lpstr>
      <vt:lpstr>resumo do relat. gerencial</vt:lpstr>
      <vt:lpstr>previsão receitas e despesas</vt:lpstr>
      <vt:lpstr>nº de sócios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APOFES2</dc:creator>
  <cp:lastModifiedBy>HOME</cp:lastModifiedBy>
  <cp:lastPrinted>2023-03-22T17:16:23Z</cp:lastPrinted>
  <dcterms:created xsi:type="dcterms:W3CDTF">2022-05-17T12:17:54Z</dcterms:created>
  <dcterms:modified xsi:type="dcterms:W3CDTF">2023-05-26T13:47:28Z</dcterms:modified>
</cp:coreProperties>
</file>