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3\8 AGOSTO\"/>
    </mc:Choice>
  </mc:AlternateContent>
  <xr:revisionPtr revIDLastSave="0" documentId="13_ncr:1_{3ADC6535-BBB6-485E-8F54-0CF96A64351B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G7" i="3" l="1"/>
  <c r="F6" i="7" l="1"/>
  <c r="G3" i="7"/>
  <c r="R8" i="8"/>
  <c r="R5" i="8"/>
  <c r="G6" i="3"/>
  <c r="G5" i="3"/>
  <c r="G4" i="3"/>
  <c r="B30" i="1"/>
  <c r="B31" i="1" s="1"/>
  <c r="B15" i="1"/>
  <c r="D6" i="7" l="1"/>
  <c r="E6" i="7" l="1"/>
  <c r="G6" i="7" s="1"/>
  <c r="P8" i="8"/>
  <c r="P5" i="8"/>
  <c r="N8" i="8" l="1"/>
  <c r="N5" i="8"/>
  <c r="D8" i="8" l="1"/>
  <c r="D5" i="8"/>
  <c r="F8" i="8"/>
  <c r="F5" i="8"/>
  <c r="H8" i="8"/>
  <c r="H5" i="8"/>
  <c r="L5" i="8"/>
  <c r="L8" i="8"/>
  <c r="C6" i="7" l="1"/>
  <c r="J8" i="8" l="1"/>
  <c r="J5" i="8"/>
  <c r="B6" i="7"/>
</calcChain>
</file>

<file path=xl/sharedStrings.xml><?xml version="1.0" encoding="utf-8"?>
<sst xmlns="http://schemas.openxmlformats.org/spreadsheetml/2006/main" count="105" uniqueCount="61">
  <si>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</si>
  <si>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</si>
  <si>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</si>
  <si>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</si>
  <si>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</si>
  <si>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</si>
  <si>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</si>
  <si>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</si>
  <si>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</si>
  <si>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</si>
  <si>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</si>
  <si>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</si>
  <si>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</si>
  <si>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</si>
  <si>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</si>
  <si>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</si>
  <si>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</si>
  <si>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</si>
  <si>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</si>
  <si>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</si>
  <si>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</si>
  <si>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</si>
  <si>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</si>
  <si>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</si>
  <si>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</si>
  <si>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</si>
  <si>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</si>
  <si>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</si>
  <si>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</si>
  <si>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</si>
  <si>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</si>
  <si>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</si>
  <si>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</si>
  <si>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</si>
  <si>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</si>
  <si>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</si>
  <si>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</si>
  <si>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</si>
  <si>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</si>
  <si>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</si>
  <si>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</si>
  <si>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</si>
  <si>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</si>
  <si>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</si>
  <si>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</si>
  <si>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Despesas com manutenção- sede Vitória</t>
  </si>
  <si>
    <t>MARÇO</t>
  </si>
  <si>
    <t>Outras receitas (alugueis, uniforme)</t>
  </si>
  <si>
    <t>Sobras Distribuídas- CREDFEDERAL</t>
  </si>
  <si>
    <t>JOIAPOF- Jogos dos aposentados</t>
  </si>
  <si>
    <t>MAIO</t>
  </si>
  <si>
    <t>JUNHO</t>
  </si>
  <si>
    <t>Poupança JOIAPOF- Jogos dos Aposentados</t>
  </si>
  <si>
    <t>Doação para JOIAPOF</t>
  </si>
  <si>
    <t>JULHO</t>
  </si>
  <si>
    <t>-</t>
  </si>
  <si>
    <t>ARRECADADAS- AGOSTO</t>
  </si>
  <si>
    <t>ARRECADADAS- ABRIL A AGOSTO</t>
  </si>
  <si>
    <t>EXECUTADAS- AGOSTO</t>
  </si>
  <si>
    <t>EXECUTADAS- ABRIL A AGOSTO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</si>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</sst>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4" fontId="0" fillId="0" borderId="0" xfId="0" applyNumberForma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9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2" fillId="3" borderId="0" xfId="0" applyFont="1" applyFill="1" applyBorder="1"/>
    <xf numFmtId="44" fontId="12" fillId="3" borderId="1" xfId="0" applyNumberFormat="1" applyFont="1" applyFill="1" applyBorder="1"/>
    <xf numFmtId="44" fontId="12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3" applyNumberFormat="1" applyFont="1" applyFill="1" applyBorder="1"/>
    <xf numFmtId="44" fontId="9" fillId="2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3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2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0" fontId="15" fillId="4" borderId="8" xfId="0" applyFont="1" applyFill="1" applyBorder="1" applyAlignment="1">
      <alignment horizontal="center"/>
    </xf>
    <xf numFmtId="0" fontId="0" fillId="0" borderId="9" xfId="0" applyFont="1" applyBorder="1"/>
    <xf numFmtId="10" fontId="5" fillId="5" borderId="12" xfId="3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4" applyNumberFormat="1" applyFont="1" applyFill="1" applyBorder="1"/>
    <xf numFmtId="44" fontId="1" fillId="0" borderId="0" xfId="0" applyNumberFormat="1" applyFont="1" applyFill="1" applyBorder="1"/>
    <xf numFmtId="0" fontId="12" fillId="9" borderId="0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3" fontId="16" fillId="9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4" fontId="17" fillId="12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/>
    </xf>
    <xf numFmtId="10" fontId="5" fillId="6" borderId="1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4" fontId="5" fillId="0" borderId="0" xfId="0" applyNumberFormat="1" applyFont="1" applyBorder="1"/>
    <xf numFmtId="44" fontId="5" fillId="0" borderId="0" xfId="0" applyNumberFormat="1" applyFont="1" applyFill="1" applyBorder="1"/>
    <xf numFmtId="44" fontId="8" fillId="3" borderId="8" xfId="0" applyNumberFormat="1" applyFont="1" applyFill="1" applyBorder="1"/>
    <xf numFmtId="44" fontId="5" fillId="0" borderId="3" xfId="0" applyNumberFormat="1" applyFont="1" applyFill="1" applyBorder="1"/>
    <xf numFmtId="44" fontId="5" fillId="0" borderId="3" xfId="0" applyNumberFormat="1" applyFont="1" applyBorder="1" applyAlignment="1">
      <alignment horizontal="center"/>
    </xf>
    <xf numFmtId="44" fontId="8" fillId="11" borderId="0" xfId="0" applyNumberFormat="1" applyFont="1" applyFill="1" applyBorder="1"/>
    <xf numFmtId="10" fontId="18" fillId="12" borderId="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12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  <xf numFmtId="44" fontId="14" fillId="8" borderId="0" xfId="0" applyNumberFormat="1" applyFont="1" applyFill="1" applyBorder="1" applyAlignment="1">
      <alignment horizontal="center"/>
    </xf>
    <xf numFmtId="44" fontId="14" fillId="8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8" fillId="2" borderId="10" xfId="3" applyNumberFormat="1" applyFont="1" applyFill="1" applyBorder="1" applyAlignment="1">
      <alignment horizontal="center"/>
    </xf>
  </cellXfs>
  <cellStyles count="5">
    <cellStyle name="Moeda 2" xfId="2" xr:uid="{00000000-0005-0000-0000-000001000000}"/>
    <cellStyle name="Normal" xfId="0" builtinId="0"/>
    <cellStyle name="Normal 2" xfId="1" xr:uid="{00000000-0005-0000-0000-000003000000}"/>
    <cellStyle name="Porcentagem" xfId="3" builtinId="5"/>
    <cellStyle name="Vírgula" xfId="4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A54" sqref="A54"/>
    </sheetView>
  </sheetViews>
  <sheetFormatPr defaultRowHeight="15" x14ac:dyDescent="0.25"/>
  <cols>
    <col min="1" max="1" width="44.5703125" bestFit="1" customWidth="1"/>
    <col min="2" max="2" width="29.140625" customWidth="1"/>
    <col min="3" max="3" width="35" style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9" t="s">
        <v>25</v>
      </c>
      <c r="B2" s="80"/>
      <c r="C2" s="80"/>
      <c r="D2" s="34"/>
    </row>
    <row r="3" spans="1:4" ht="15.75" customHeight="1" x14ac:dyDescent="0.25">
      <c r="A3" s="81" t="s">
        <v>17</v>
      </c>
      <c r="B3" s="82" t="s">
        <v>56</v>
      </c>
      <c r="C3" s="88" t="s">
        <v>57</v>
      </c>
      <c r="D3" s="34"/>
    </row>
    <row r="4" spans="1:4" ht="15" customHeight="1" x14ac:dyDescent="0.25">
      <c r="A4" s="81"/>
      <c r="B4" s="83"/>
      <c r="C4" s="89"/>
      <c r="D4" s="34"/>
    </row>
    <row r="5" spans="1:4" ht="15.75" x14ac:dyDescent="0.25">
      <c r="A5" s="12" t="s">
        <v>4</v>
      </c>
      <c r="B5" s="70">
        <v>49736.84</v>
      </c>
      <c r="C5" s="70">
        <v>231857.93</v>
      </c>
      <c r="D5" s="34"/>
    </row>
    <row r="6" spans="1:4" ht="15.75" x14ac:dyDescent="0.25">
      <c r="A6" s="12" t="s">
        <v>5</v>
      </c>
      <c r="B6" s="70">
        <v>3188.87</v>
      </c>
      <c r="C6" s="70">
        <v>15967.519999999997</v>
      </c>
      <c r="D6" s="34"/>
    </row>
    <row r="7" spans="1:4" ht="15.75" x14ac:dyDescent="0.25">
      <c r="A7" s="12" t="s">
        <v>6</v>
      </c>
      <c r="B7" s="70">
        <v>1000</v>
      </c>
      <c r="C7" s="70">
        <v>3000</v>
      </c>
      <c r="D7" s="34"/>
    </row>
    <row r="8" spans="1:4" s="1" customFormat="1" ht="15.75" x14ac:dyDescent="0.25">
      <c r="A8" s="12" t="s">
        <v>0</v>
      </c>
      <c r="B8" s="70">
        <v>1430</v>
      </c>
      <c r="C8" s="70">
        <v>7150</v>
      </c>
      <c r="D8" s="34"/>
    </row>
    <row r="9" spans="1:4" s="1" customFormat="1" ht="15.75" x14ac:dyDescent="0.25">
      <c r="A9" s="13" t="s">
        <v>19</v>
      </c>
      <c r="B9" s="71">
        <v>25246.13</v>
      </c>
      <c r="C9" s="71">
        <v>120751.22</v>
      </c>
      <c r="D9" s="34"/>
    </row>
    <row r="10" spans="1:4" ht="15.75" x14ac:dyDescent="0.25">
      <c r="A10" s="13" t="s">
        <v>47</v>
      </c>
      <c r="B10" s="71">
        <v>1616</v>
      </c>
      <c r="C10" s="71">
        <v>13265</v>
      </c>
      <c r="D10" s="34"/>
    </row>
    <row r="11" spans="1:4" s="1" customFormat="1" ht="15.75" x14ac:dyDescent="0.25">
      <c r="A11" s="12" t="s">
        <v>1</v>
      </c>
      <c r="B11" s="70">
        <v>1413</v>
      </c>
      <c r="C11" s="70">
        <v>6580.3</v>
      </c>
      <c r="D11" s="34"/>
    </row>
    <row r="12" spans="1:4" s="1" customFormat="1" ht="15.75" x14ac:dyDescent="0.25">
      <c r="A12" s="12" t="s">
        <v>52</v>
      </c>
      <c r="B12" s="70">
        <v>3562.66</v>
      </c>
      <c r="C12" s="70">
        <v>10502.66</v>
      </c>
      <c r="D12" s="34"/>
    </row>
    <row r="13" spans="1:4" s="1" customFormat="1" ht="15.75" x14ac:dyDescent="0.25">
      <c r="A13" s="12" t="s">
        <v>53</v>
      </c>
      <c r="B13" s="70">
        <v>6000</v>
      </c>
      <c r="C13" s="70">
        <v>12000</v>
      </c>
      <c r="D13" s="34"/>
    </row>
    <row r="14" spans="1:4" s="1" customFormat="1" ht="15.75" x14ac:dyDescent="0.25">
      <c r="A14" s="12" t="s">
        <v>48</v>
      </c>
      <c r="B14" s="70">
        <v>0</v>
      </c>
      <c r="C14" s="70">
        <v>1715.66</v>
      </c>
      <c r="D14" s="34"/>
    </row>
    <row r="15" spans="1:4" s="1" customFormat="1" ht="15" customHeight="1" x14ac:dyDescent="0.3">
      <c r="A15" s="14" t="s">
        <v>26</v>
      </c>
      <c r="B15" s="72">
        <f>SUM(B5:B14)</f>
        <v>93193.5</v>
      </c>
      <c r="C15" s="72">
        <v>422790.29</v>
      </c>
      <c r="D15" s="34"/>
    </row>
    <row r="16" spans="1:4" ht="15.75" customHeight="1" x14ac:dyDescent="0.25">
      <c r="A16" s="84" t="s">
        <v>18</v>
      </c>
      <c r="B16" s="86" t="s">
        <v>58</v>
      </c>
      <c r="C16" s="90" t="s">
        <v>59</v>
      </c>
      <c r="D16" s="34"/>
    </row>
    <row r="17" spans="1:4" ht="15.75" customHeight="1" x14ac:dyDescent="0.25">
      <c r="A17" s="85"/>
      <c r="B17" s="87"/>
      <c r="C17" s="91"/>
      <c r="D17" s="34"/>
    </row>
    <row r="18" spans="1:4" ht="15.75" customHeight="1" x14ac:dyDescent="0.25">
      <c r="A18" s="12" t="s">
        <v>7</v>
      </c>
      <c r="B18" s="33">
        <v>20078.73</v>
      </c>
      <c r="C18" s="33">
        <v>119478.92</v>
      </c>
      <c r="D18" s="34"/>
    </row>
    <row r="19" spans="1:4" ht="15" customHeight="1" x14ac:dyDescent="0.25">
      <c r="A19" s="12" t="s">
        <v>2</v>
      </c>
      <c r="B19" s="33">
        <v>2987.87</v>
      </c>
      <c r="C19" s="33">
        <v>13354.329999999998</v>
      </c>
      <c r="D19" s="34"/>
    </row>
    <row r="20" spans="1:4" ht="15.75" x14ac:dyDescent="0.25">
      <c r="A20" s="13" t="s">
        <v>15</v>
      </c>
      <c r="B20" s="73">
        <v>1771.5900000000001</v>
      </c>
      <c r="C20" s="73">
        <v>15858.240000000002</v>
      </c>
      <c r="D20" s="34"/>
    </row>
    <row r="21" spans="1:4" ht="15.75" x14ac:dyDescent="0.25">
      <c r="A21" s="12" t="s">
        <v>10</v>
      </c>
      <c r="B21" s="33">
        <v>980.88</v>
      </c>
      <c r="C21" s="33">
        <v>4865.5169999999998</v>
      </c>
      <c r="D21" s="34"/>
    </row>
    <row r="22" spans="1:4" s="1" customFormat="1" ht="15.75" x14ac:dyDescent="0.25">
      <c r="A22" s="12" t="s">
        <v>11</v>
      </c>
      <c r="B22" s="33">
        <v>12176.68</v>
      </c>
      <c r="C22" s="33">
        <v>21231.98</v>
      </c>
      <c r="D22" s="34"/>
    </row>
    <row r="23" spans="1:4" ht="15.75" x14ac:dyDescent="0.25">
      <c r="A23" s="12" t="s">
        <v>32</v>
      </c>
      <c r="B23" s="33">
        <v>2000</v>
      </c>
      <c r="C23" s="33">
        <v>3045.64</v>
      </c>
      <c r="D23" s="34"/>
    </row>
    <row r="24" spans="1:4" s="1" customFormat="1" ht="15.75" x14ac:dyDescent="0.25">
      <c r="A24" s="12" t="s">
        <v>45</v>
      </c>
      <c r="B24" s="74">
        <v>0</v>
      </c>
      <c r="C24" s="33">
        <v>0</v>
      </c>
      <c r="D24" s="34"/>
    </row>
    <row r="25" spans="1:4" s="1" customFormat="1" ht="15.75" x14ac:dyDescent="0.25">
      <c r="A25" s="12" t="s">
        <v>31</v>
      </c>
      <c r="B25" s="33">
        <v>5753</v>
      </c>
      <c r="C25" s="33">
        <v>39416.229999999996</v>
      </c>
      <c r="D25" s="34"/>
    </row>
    <row r="26" spans="1:4" ht="15.75" x14ac:dyDescent="0.25">
      <c r="A26" s="12" t="s">
        <v>3</v>
      </c>
      <c r="B26" s="33">
        <v>10310.530000000001</v>
      </c>
      <c r="C26" s="33">
        <v>57260.7</v>
      </c>
      <c r="D26" s="34"/>
    </row>
    <row r="27" spans="1:4" s="1" customFormat="1" ht="15.75" x14ac:dyDescent="0.25">
      <c r="A27" s="12" t="s">
        <v>12</v>
      </c>
      <c r="B27" s="33">
        <v>775.03</v>
      </c>
      <c r="C27" s="33">
        <v>3365.2799999999997</v>
      </c>
      <c r="D27" s="34"/>
    </row>
    <row r="28" spans="1:4" s="1" customFormat="1" ht="15.75" x14ac:dyDescent="0.25">
      <c r="A28" s="12" t="s">
        <v>49</v>
      </c>
      <c r="B28" s="33">
        <v>14590.78</v>
      </c>
      <c r="C28" s="33">
        <v>45742.78</v>
      </c>
      <c r="D28" s="34"/>
    </row>
    <row r="29" spans="1:4" ht="15.75" x14ac:dyDescent="0.25">
      <c r="A29" s="12" t="s">
        <v>14</v>
      </c>
      <c r="B29" s="33">
        <v>17569.349999999999</v>
      </c>
      <c r="C29" s="33">
        <v>49813.64</v>
      </c>
      <c r="D29" s="34"/>
    </row>
    <row r="30" spans="1:4" ht="17.25" x14ac:dyDescent="0.3">
      <c r="A30" s="16" t="s">
        <v>27</v>
      </c>
      <c r="B30" s="75">
        <f>SUM(B18:B29)</f>
        <v>88994.44</v>
      </c>
      <c r="C30" s="75">
        <v>373433.2570000001</v>
      </c>
      <c r="D30" s="34"/>
    </row>
    <row r="31" spans="1:4" ht="17.25" x14ac:dyDescent="0.3">
      <c r="A31" s="15" t="s">
        <v>28</v>
      </c>
      <c r="B31" s="24">
        <f>B15-B30</f>
        <v>4199.0599999999977</v>
      </c>
      <c r="C31" s="24">
        <v>49357.032999999821</v>
      </c>
    </row>
    <row r="32" spans="1:4" x14ac:dyDescent="0.25">
      <c r="B32" s="7"/>
    </row>
  </sheetData>
  <mergeCells count="7">
    <mergeCell ref="A2:C2"/>
    <mergeCell ref="A3:A4"/>
    <mergeCell ref="B3:B4"/>
    <mergeCell ref="A16:A17"/>
    <mergeCell ref="B16:B17"/>
    <mergeCell ref="C3:C4"/>
    <mergeCell ref="C16:C17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A46" sqref="A46"/>
    </sheetView>
  </sheetViews>
  <sheetFormatPr defaultRowHeight="15" x14ac:dyDescent="0.25"/>
  <cols>
    <col min="1" max="1" width="39.140625" style="31" customWidth="1"/>
    <col min="2" max="6" width="14.28515625" style="31" customWidth="1"/>
    <col min="7" max="7" width="10.5703125" style="31" customWidth="1"/>
    <col min="8" max="8" width="10.5703125" customWidth="1"/>
  </cols>
  <sheetData>
    <row r="1" spans="1:8" s="1" customFormat="1" ht="15" customHeight="1" x14ac:dyDescent="0.25">
      <c r="A1" s="31"/>
      <c r="B1" s="31"/>
      <c r="C1" s="31"/>
      <c r="D1" s="31"/>
      <c r="E1" s="31"/>
      <c r="F1" s="31"/>
      <c r="G1" s="31"/>
    </row>
    <row r="2" spans="1:8" s="1" customFormat="1" ht="15" customHeight="1" x14ac:dyDescent="0.25">
      <c r="A2" s="31"/>
      <c r="B2" s="31"/>
      <c r="C2" s="48"/>
      <c r="D2" s="32"/>
      <c r="E2" s="32"/>
      <c r="F2" s="32"/>
      <c r="G2" s="32"/>
    </row>
    <row r="3" spans="1:8" ht="15.75" x14ac:dyDescent="0.25">
      <c r="A3" s="39" t="s">
        <v>29</v>
      </c>
      <c r="B3" s="40" t="s">
        <v>41</v>
      </c>
      <c r="C3" s="52" t="s">
        <v>50</v>
      </c>
      <c r="D3" s="40" t="s">
        <v>51</v>
      </c>
      <c r="E3" s="40" t="s">
        <v>54</v>
      </c>
      <c r="F3" s="40" t="s">
        <v>60</v>
      </c>
      <c r="G3" s="55" t="s">
        <v>16</v>
      </c>
      <c r="H3" s="2"/>
    </row>
    <row r="4" spans="1:8" ht="15.75" x14ac:dyDescent="0.25">
      <c r="A4" s="41" t="s">
        <v>8</v>
      </c>
      <c r="B4" s="36">
        <v>79220.78</v>
      </c>
      <c r="C4" s="46">
        <v>76083.240000000005</v>
      </c>
      <c r="D4" s="46">
        <v>82053.010000000009</v>
      </c>
      <c r="E4" s="46">
        <v>92239.76</v>
      </c>
      <c r="F4" s="46">
        <v>93193.5</v>
      </c>
      <c r="G4" s="54">
        <f>(F4-E4)/E4</f>
        <v>1.0339792731464233E-2</v>
      </c>
      <c r="H4" s="35"/>
    </row>
    <row r="5" spans="1:8" ht="15.75" x14ac:dyDescent="0.25">
      <c r="A5" s="42" t="s">
        <v>9</v>
      </c>
      <c r="B5" s="37">
        <v>60979.830000000009</v>
      </c>
      <c r="C5" s="37">
        <v>71777.990000000005</v>
      </c>
      <c r="D5" s="37">
        <v>83466.226999999999</v>
      </c>
      <c r="E5" s="37">
        <v>68214.77</v>
      </c>
      <c r="F5" s="37">
        <v>88994.44</v>
      </c>
      <c r="G5" s="68">
        <f>(F5-E5)/E5</f>
        <v>0.30462127190343086</v>
      </c>
      <c r="H5" s="34"/>
    </row>
    <row r="6" spans="1:8" ht="15.75" x14ac:dyDescent="0.25">
      <c r="A6" s="43" t="s">
        <v>13</v>
      </c>
      <c r="B6" s="38">
        <v>18240.94999999999</v>
      </c>
      <c r="C6" s="38">
        <v>4305.25</v>
      </c>
      <c r="D6" s="64">
        <v>-1413.2169999999896</v>
      </c>
      <c r="E6" s="38">
        <v>24024.989999999991</v>
      </c>
      <c r="F6" s="38">
        <v>4199.0599999999977</v>
      </c>
      <c r="G6" s="76">
        <f>(F6-E6)/E6</f>
        <v>-0.82522115513887839</v>
      </c>
      <c r="H6" s="34"/>
    </row>
    <row r="7" spans="1:8" ht="15.75" x14ac:dyDescent="0.25">
      <c r="A7" s="44" t="s">
        <v>30</v>
      </c>
      <c r="B7" s="45">
        <v>84647.920000000013</v>
      </c>
      <c r="C7" s="51">
        <v>89131.970000000016</v>
      </c>
      <c r="D7" s="51">
        <v>91139.3</v>
      </c>
      <c r="E7" s="51">
        <v>97988.860000000015</v>
      </c>
      <c r="F7" s="45">
        <v>91209.700000000012</v>
      </c>
      <c r="G7" s="95">
        <f>(F7-E7)/E7</f>
        <v>-6.9182966308619184E-2</v>
      </c>
      <c r="H7" s="34"/>
    </row>
    <row r="8" spans="1:8" x14ac:dyDescent="0.25">
      <c r="C8" s="53"/>
      <c r="D8" s="53"/>
      <c r="E8" s="53"/>
      <c r="F8" s="32"/>
    </row>
    <row r="10" spans="1:8" x14ac:dyDescent="0.25">
      <c r="A10" s="4"/>
      <c r="B10" s="5"/>
      <c r="C10" s="5"/>
      <c r="D10" s="5"/>
      <c r="E10" s="5"/>
      <c r="F10" s="5"/>
      <c r="G10" s="5"/>
    </row>
    <row r="11" spans="1:8" x14ac:dyDescent="0.25">
      <c r="A11" s="32"/>
      <c r="B11" s="32"/>
      <c r="C11" s="32"/>
      <c r="D11" s="32"/>
      <c r="E11" s="32"/>
      <c r="F11" s="32"/>
      <c r="G11" s="32"/>
    </row>
    <row r="12" spans="1:8" x14ac:dyDescent="0.25">
      <c r="A12" s="32"/>
      <c r="B12" s="32"/>
      <c r="C12" s="32"/>
      <c r="D12" s="32"/>
      <c r="E12" s="32"/>
      <c r="F12" s="32"/>
      <c r="G12" s="32"/>
    </row>
    <row r="13" spans="1:8" x14ac:dyDescent="0.25">
      <c r="A13" s="32"/>
      <c r="B13" s="32"/>
      <c r="C13" s="32"/>
      <c r="D13" s="32"/>
      <c r="E13" s="32"/>
      <c r="F13" s="32"/>
      <c r="G13" s="32"/>
    </row>
    <row r="14" spans="1:8" ht="15" customHeight="1" x14ac:dyDescent="0.25">
      <c r="A14" s="6"/>
      <c r="B14" s="32"/>
      <c r="C14" s="32"/>
      <c r="D14" s="32"/>
      <c r="E14" s="32"/>
      <c r="F14" s="32"/>
      <c r="G14" s="32"/>
    </row>
    <row r="15" spans="1:8" ht="15" customHeight="1" x14ac:dyDescent="0.25">
      <c r="A15" s="32"/>
      <c r="B15" s="32"/>
      <c r="C15" s="32"/>
      <c r="D15" s="32"/>
      <c r="E15" s="32"/>
      <c r="F15" s="32"/>
      <c r="G15" s="32"/>
    </row>
    <row r="16" spans="1:8" x14ac:dyDescent="0.25">
      <c r="A16" s="32"/>
      <c r="B16" s="32"/>
      <c r="C16" s="32"/>
      <c r="D16" s="32"/>
      <c r="E16" s="32"/>
      <c r="F16" s="32"/>
      <c r="G16" s="32"/>
    </row>
    <row r="17" spans="1:7" x14ac:dyDescent="0.25">
      <c r="A17" s="32"/>
      <c r="B17" s="32"/>
      <c r="C17" s="32"/>
      <c r="D17" s="32"/>
      <c r="E17" s="32"/>
      <c r="F17" s="32"/>
      <c r="G17" s="32"/>
    </row>
    <row r="18" spans="1:7" x14ac:dyDescent="0.25">
      <c r="A18" s="6"/>
      <c r="B18" s="32"/>
      <c r="C18" s="32"/>
      <c r="D18" s="32"/>
      <c r="E18" s="32"/>
      <c r="F18" s="32"/>
      <c r="G18" s="32"/>
    </row>
    <row r="19" spans="1:7" x14ac:dyDescent="0.25">
      <c r="A19" s="32"/>
      <c r="B19" s="32"/>
      <c r="C19" s="32"/>
      <c r="D19" s="32"/>
      <c r="E19" s="32"/>
      <c r="F19" s="32"/>
      <c r="G19" s="32"/>
    </row>
    <row r="20" spans="1:7" x14ac:dyDescent="0.25">
      <c r="A20" s="32"/>
      <c r="B20" s="32"/>
      <c r="C20" s="32"/>
      <c r="D20" s="32"/>
      <c r="E20" s="32"/>
      <c r="F20" s="32"/>
      <c r="G20" s="32"/>
    </row>
    <row r="21" spans="1:7" x14ac:dyDescent="0.25">
      <c r="A21" s="32"/>
      <c r="B21" s="32"/>
      <c r="C21" s="32"/>
      <c r="D21" s="32"/>
      <c r="E21" s="32"/>
      <c r="F21" s="32"/>
      <c r="G21" s="32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"/>
  <sheetViews>
    <sheetView topLeftCell="C1" workbookViewId="0">
      <selection activeCell="B45" sqref="B45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  <col min="15" max="15" width="14.7109375" customWidth="1"/>
    <col min="17" max="17" width="13.28515625" bestFit="1" customWidth="1"/>
  </cols>
  <sheetData>
    <row r="1" spans="1:18" s="1" customFormat="1" x14ac:dyDescent="0.25"/>
    <row r="2" spans="1:18" ht="18.75" x14ac:dyDescent="0.3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63"/>
      <c r="N2" s="63"/>
    </row>
    <row r="3" spans="1:18" ht="17.25" x14ac:dyDescent="0.3">
      <c r="A3" s="92" t="s">
        <v>44</v>
      </c>
      <c r="B3" s="92"/>
      <c r="C3" s="92" t="s">
        <v>33</v>
      </c>
      <c r="D3" s="93"/>
      <c r="E3" s="92" t="s">
        <v>43</v>
      </c>
      <c r="F3" s="93"/>
      <c r="G3" s="92" t="s">
        <v>46</v>
      </c>
      <c r="H3" s="93"/>
      <c r="I3" s="92" t="s">
        <v>41</v>
      </c>
      <c r="J3" s="93"/>
      <c r="K3" s="92" t="s">
        <v>50</v>
      </c>
      <c r="L3" s="93"/>
      <c r="M3" s="92" t="s">
        <v>51</v>
      </c>
      <c r="N3" s="93"/>
      <c r="O3" s="92" t="s">
        <v>54</v>
      </c>
      <c r="P3" s="93"/>
      <c r="Q3" s="92" t="s">
        <v>60</v>
      </c>
      <c r="R3" s="93"/>
    </row>
    <row r="4" spans="1:18" x14ac:dyDescent="0.25">
      <c r="A4" s="61" t="s">
        <v>35</v>
      </c>
      <c r="B4" s="62" t="s">
        <v>37</v>
      </c>
      <c r="C4" s="60" t="s">
        <v>38</v>
      </c>
      <c r="D4" s="60" t="s">
        <v>16</v>
      </c>
      <c r="E4" s="60" t="s">
        <v>38</v>
      </c>
      <c r="F4" s="60" t="s">
        <v>16</v>
      </c>
      <c r="G4" s="60" t="s">
        <v>38</v>
      </c>
      <c r="H4" s="60" t="s">
        <v>16</v>
      </c>
      <c r="I4" s="60" t="s">
        <v>38</v>
      </c>
      <c r="J4" s="60" t="s">
        <v>16</v>
      </c>
      <c r="K4" s="60" t="s">
        <v>38</v>
      </c>
      <c r="L4" s="60" t="s">
        <v>16</v>
      </c>
      <c r="M4" s="60" t="s">
        <v>38</v>
      </c>
      <c r="N4" s="60" t="s">
        <v>16</v>
      </c>
      <c r="O4" s="60" t="s">
        <v>38</v>
      </c>
      <c r="P4" s="60" t="s">
        <v>16</v>
      </c>
      <c r="Q4" s="60" t="s">
        <v>38</v>
      </c>
      <c r="R4" s="60" t="s">
        <v>16</v>
      </c>
    </row>
    <row r="5" spans="1:18" x14ac:dyDescent="0.25">
      <c r="A5" s="56" t="s">
        <v>40</v>
      </c>
      <c r="B5" s="57">
        <v>67020</v>
      </c>
      <c r="C5" s="20">
        <v>90362.249999999985</v>
      </c>
      <c r="D5" s="22">
        <f>(C5-B5)/B5</f>
        <v>0.34828782452999085</v>
      </c>
      <c r="E5" s="20">
        <v>82098.09</v>
      </c>
      <c r="F5" s="22">
        <f>(E5-B5)/B5</f>
        <v>0.2249789615040286</v>
      </c>
      <c r="G5" s="20">
        <v>80691.709999999992</v>
      </c>
      <c r="H5" s="22">
        <f>(G5-B5)/B5</f>
        <v>0.20399447925992228</v>
      </c>
      <c r="I5" s="20">
        <v>79220.78</v>
      </c>
      <c r="J5" s="22">
        <f>(I5-B5)/B5</f>
        <v>0.18204685168606385</v>
      </c>
      <c r="K5" s="20">
        <v>76083.240000000005</v>
      </c>
      <c r="L5" s="22">
        <f>(K5-B5)/B5</f>
        <v>0.13523187108325882</v>
      </c>
      <c r="M5" s="20">
        <v>82053.009999999995</v>
      </c>
      <c r="N5" s="22">
        <f>(M5-B5)/B5</f>
        <v>0.22430632646971047</v>
      </c>
      <c r="O5" s="20">
        <v>92239.76</v>
      </c>
      <c r="P5" s="22">
        <f>(O5-B5)/B5</f>
        <v>0.37630199940316317</v>
      </c>
      <c r="Q5" s="20">
        <v>93193.5</v>
      </c>
      <c r="R5" s="22">
        <f>(Q5-B5)/B5</f>
        <v>0.39053267681289167</v>
      </c>
    </row>
    <row r="6" spans="1:18" ht="6" customHeight="1" x14ac:dyDescent="0.25">
      <c r="A6" s="58"/>
      <c r="B6" s="58"/>
      <c r="C6" s="21"/>
      <c r="D6" s="21"/>
      <c r="E6" s="21"/>
      <c r="F6" s="20"/>
      <c r="G6" s="21"/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</row>
    <row r="7" spans="1:18" x14ac:dyDescent="0.25">
      <c r="A7" s="61" t="s">
        <v>18</v>
      </c>
      <c r="B7" s="62" t="s">
        <v>37</v>
      </c>
      <c r="C7" s="60" t="s">
        <v>39</v>
      </c>
      <c r="D7" s="60" t="s">
        <v>16</v>
      </c>
      <c r="E7" s="60" t="s">
        <v>39</v>
      </c>
      <c r="F7" s="60" t="s">
        <v>16</v>
      </c>
      <c r="G7" s="60" t="s">
        <v>39</v>
      </c>
      <c r="H7" s="60" t="s">
        <v>16</v>
      </c>
      <c r="I7" s="60" t="s">
        <v>39</v>
      </c>
      <c r="J7" s="60" t="s">
        <v>16</v>
      </c>
      <c r="K7" s="59" t="s">
        <v>39</v>
      </c>
      <c r="L7" s="60" t="s">
        <v>16</v>
      </c>
      <c r="M7" s="59" t="s">
        <v>39</v>
      </c>
      <c r="N7" s="60" t="s">
        <v>16</v>
      </c>
      <c r="O7" s="59" t="s">
        <v>39</v>
      </c>
      <c r="P7" s="60" t="s">
        <v>16</v>
      </c>
      <c r="Q7" s="59" t="s">
        <v>39</v>
      </c>
      <c r="R7" s="60" t="s">
        <v>16</v>
      </c>
    </row>
    <row r="8" spans="1:18" x14ac:dyDescent="0.25">
      <c r="A8" s="56" t="s">
        <v>36</v>
      </c>
      <c r="B8" s="57">
        <v>55103</v>
      </c>
      <c r="C8" s="20">
        <v>55569.98000000001</v>
      </c>
      <c r="D8" s="23">
        <f>(C8-B8)/B8</f>
        <v>8.4746747001072618E-3</v>
      </c>
      <c r="E8" s="20">
        <v>61499.44</v>
      </c>
      <c r="F8" s="23">
        <f>(E8-B8)/B8</f>
        <v>0.11608152006242858</v>
      </c>
      <c r="G8" s="20">
        <v>71918.26999999999</v>
      </c>
      <c r="H8" s="23">
        <f>(G8-B8)/B8</f>
        <v>0.30516069905449777</v>
      </c>
      <c r="I8" s="20">
        <v>60979.830000000009</v>
      </c>
      <c r="J8" s="23">
        <f>(I8-B8)/B8</f>
        <v>0.10665172495145471</v>
      </c>
      <c r="K8" s="20">
        <v>71777.990000000005</v>
      </c>
      <c r="L8" s="23">
        <f>(K8-B8)/B8</f>
        <v>0.30261492114766902</v>
      </c>
      <c r="M8" s="20">
        <v>83466.226999999999</v>
      </c>
      <c r="N8" s="23">
        <f>(M8-B8)/B8</f>
        <v>0.51473108542184631</v>
      </c>
      <c r="O8" s="20">
        <v>68214.77</v>
      </c>
      <c r="P8" s="23">
        <f>(O8-B8)/B8</f>
        <v>0.23795020234832956</v>
      </c>
      <c r="Q8" s="20">
        <v>88994.44</v>
      </c>
      <c r="R8" s="22">
        <f>(Q8-B8)/B8</f>
        <v>0.61505616754078729</v>
      </c>
    </row>
    <row r="9" spans="1:18" x14ac:dyDescent="0.25">
      <c r="A9" s="17"/>
      <c r="B9" s="50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9"/>
      <c r="Q9" s="19"/>
      <c r="R9" s="19"/>
    </row>
  </sheetData>
  <mergeCells count="10">
    <mergeCell ref="Q3:R3"/>
    <mergeCell ref="O3:P3"/>
    <mergeCell ref="M3:N3"/>
    <mergeCell ref="A2:L2"/>
    <mergeCell ref="K3:L3"/>
    <mergeCell ref="I3:J3"/>
    <mergeCell ref="A3:B3"/>
    <mergeCell ref="C3:D3"/>
    <mergeCell ref="E3:F3"/>
    <mergeCell ref="G3:H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"/>
  <sheetViews>
    <sheetView workbookViewId="0">
      <selection activeCell="A43" sqref="A43"/>
    </sheetView>
  </sheetViews>
  <sheetFormatPr defaultRowHeight="15" x14ac:dyDescent="0.25"/>
  <cols>
    <col min="1" max="1" width="21.7109375" customWidth="1"/>
    <col min="2" max="2" width="10.5703125" customWidth="1"/>
    <col min="3" max="6" width="10.5703125" style="1" customWidth="1"/>
    <col min="7" max="7" width="9.140625" style="2"/>
  </cols>
  <sheetData>
    <row r="1" spans="1:8" x14ac:dyDescent="0.25">
      <c r="C1" s="49"/>
      <c r="D1" s="2"/>
      <c r="E1" s="2"/>
      <c r="F1" s="2"/>
    </row>
    <row r="2" spans="1:8" x14ac:dyDescent="0.25">
      <c r="A2" s="8" t="s">
        <v>20</v>
      </c>
      <c r="B2" s="25" t="s">
        <v>41</v>
      </c>
      <c r="C2" s="47" t="s">
        <v>50</v>
      </c>
      <c r="D2" s="25" t="s">
        <v>51</v>
      </c>
      <c r="E2" s="25" t="s">
        <v>54</v>
      </c>
      <c r="F2" s="77" t="s">
        <v>60</v>
      </c>
      <c r="G2" s="78" t="s">
        <v>16</v>
      </c>
      <c r="H2" s="2"/>
    </row>
    <row r="3" spans="1:8" ht="15.75" x14ac:dyDescent="0.25">
      <c r="A3" s="29" t="s">
        <v>21</v>
      </c>
      <c r="B3" s="27">
        <v>268</v>
      </c>
      <c r="C3" s="26">
        <v>268</v>
      </c>
      <c r="D3" s="26">
        <v>267</v>
      </c>
      <c r="E3" s="26">
        <v>267</v>
      </c>
      <c r="F3" s="26">
        <v>264</v>
      </c>
      <c r="G3" s="65">
        <f>(F3-E3)/E3</f>
        <v>-1.1235955056179775E-2</v>
      </c>
      <c r="H3" s="2"/>
    </row>
    <row r="4" spans="1:8" ht="15.75" x14ac:dyDescent="0.25">
      <c r="A4" s="10" t="s">
        <v>22</v>
      </c>
      <c r="B4" s="28">
        <v>41</v>
      </c>
      <c r="C4" s="28">
        <v>41</v>
      </c>
      <c r="D4" s="28">
        <v>40</v>
      </c>
      <c r="E4" s="28">
        <v>40</v>
      </c>
      <c r="F4" s="28">
        <v>40</v>
      </c>
      <c r="G4" s="66" t="s">
        <v>55</v>
      </c>
      <c r="H4" s="2"/>
    </row>
    <row r="5" spans="1:8" ht="15.75" x14ac:dyDescent="0.25">
      <c r="A5" s="9" t="s">
        <v>23</v>
      </c>
      <c r="B5" s="26">
        <v>39</v>
      </c>
      <c r="C5" s="26">
        <v>39</v>
      </c>
      <c r="D5" s="26">
        <v>39</v>
      </c>
      <c r="E5" s="26">
        <v>39</v>
      </c>
      <c r="F5" s="26">
        <v>39</v>
      </c>
      <c r="G5" s="69" t="s">
        <v>55</v>
      </c>
      <c r="H5" s="2"/>
    </row>
    <row r="6" spans="1:8" ht="15.75" x14ac:dyDescent="0.25">
      <c r="A6" s="11" t="s">
        <v>24</v>
      </c>
      <c r="B6" s="30">
        <f>SUM(B3:B5)</f>
        <v>348</v>
      </c>
      <c r="C6" s="30">
        <f>SUM(C3:C5)</f>
        <v>348</v>
      </c>
      <c r="D6" s="30">
        <f>SUM(D3:D5)</f>
        <v>346</v>
      </c>
      <c r="E6" s="30">
        <f>SUM(E3:E5)</f>
        <v>346</v>
      </c>
      <c r="F6" s="30">
        <f>SUM(F3:F5)</f>
        <v>343</v>
      </c>
      <c r="G6" s="67">
        <f>(F6-E6)/E6</f>
        <v>-8.670520231213872E-3</v>
      </c>
      <c r="H6" s="2"/>
    </row>
    <row r="59" spans="1:1" x14ac:dyDescent="0.25">
      <c r="A59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2023-09-20T12:16:45Z</dcterms:modified>
</cp:coreProperties>
</file>