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3\7 JULHO\"/>
    </mc:Choice>
  </mc:AlternateContent>
  <xr:revisionPtr revIDLastSave="0" documentId="13_ncr:1_{3E45DC32-C6B4-481A-80B4-BB5BDA289236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F7" i="3" l="1"/>
  <c r="F6" i="3" l="1"/>
  <c r="D6" i="7" l="1"/>
  <c r="E6" i="7" l="1"/>
  <c r="P8" i="8"/>
  <c r="P5" i="8"/>
  <c r="F4" i="3"/>
  <c r="F5" i="3"/>
  <c r="C30" i="1"/>
  <c r="B30" i="1"/>
  <c r="C15" i="1"/>
  <c r="C31" i="1" s="1"/>
  <c r="B15" i="1"/>
  <c r="B31" i="1" s="1"/>
  <c r="N8" i="8" l="1"/>
  <c r="N5" i="8"/>
  <c r="D8" i="8" l="1"/>
  <c r="D5" i="8"/>
  <c r="F8" i="8"/>
  <c r="F5" i="8"/>
  <c r="H8" i="8"/>
  <c r="H5" i="8"/>
  <c r="L5" i="8"/>
  <c r="L8" i="8"/>
  <c r="C6" i="7" l="1"/>
  <c r="J8" i="8" l="1"/>
  <c r="J5" i="8"/>
  <c r="B6" i="7"/>
</calcChain>
</file>

<file path=xl/sharedStrings.xml><?xml version="1.0" encoding="utf-8"?>
<sst xmlns="http://schemas.openxmlformats.org/spreadsheetml/2006/main" count="100" uniqueCount="60">
  <si>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</si>
  <si>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</si>
  <si>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</si>
  <si>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</si>
  <si>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</si>
  <si>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</si>
  <si>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</si>
  <si>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</si>
  <si>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</si>
  <si>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</si>
  <si>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</si>
  <si>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</si>
  <si>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</si>
  <si>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</si>
  <si>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</si>
  <si>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</si>
  <si>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</si>
  <si>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</si>
  <si>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</si>
  <si>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</si>
  <si>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</si>
  <si>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</si>
  <si>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</si>
  <si>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</si>
  <si>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</si>
  <si>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</si>
  <si>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</si>
  <si>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</si>
  <si>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</si>
  <si>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</si>
  <si>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</si>
  <si>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</si>
  <si>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</si>
  <si>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</si>
  <si>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</si>
  <si>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</si>
  <si>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</si>
  <si>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</si>
  <si>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</si>
  <si>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</si>
  <si>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</si>
  <si>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</si>
  <si>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</si>
  <si>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</si>
  <si>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</si>
  <si>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Despesas com manutenção- sede Vitória</t>
  </si>
  <si>
    <t>MARÇO</t>
  </si>
  <si>
    <t>Outras receitas (alugueis, uniforme)</t>
  </si>
  <si>
    <t>Sobras Distribuídas- CREDFEDERAL</t>
  </si>
  <si>
    <t>JOIAPOF- Jogos dos aposentados</t>
  </si>
  <si>
    <t>MAIO</t>
  </si>
  <si>
    <t>JUNHO</t>
  </si>
  <si>
    <t>Poupança JOIAPOF- Jogos dos Aposentados</t>
  </si>
  <si>
    <t>ARRECADADAS- JULHO</t>
  </si>
  <si>
    <t>ARRECADADAS- ABRIL A JULHO</t>
  </si>
  <si>
    <t>Doação para JOIAPOF</t>
  </si>
  <si>
    <t>EXECUTADAS- JULHO</t>
  </si>
  <si>
    <t>EXECUTADAS- ABRIL A JULHO</t>
  </si>
  <si>
    <t>JULHO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</si>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</sst>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4" fontId="0" fillId="0" borderId="0" xfId="0" applyNumberForma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9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2" fillId="3" borderId="0" xfId="0" applyFont="1" applyFill="1" applyBorder="1"/>
    <xf numFmtId="44" fontId="12" fillId="3" borderId="1" xfId="0" applyNumberFormat="1" applyFont="1" applyFill="1" applyBorder="1"/>
    <xf numFmtId="44" fontId="12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4" applyNumberFormat="1" applyFont="1" applyFill="1" applyBorder="1"/>
    <xf numFmtId="44" fontId="8" fillId="3" borderId="8" xfId="0" applyNumberFormat="1" applyFont="1" applyFill="1" applyBorder="1" applyAlignment="1"/>
    <xf numFmtId="44" fontId="8" fillId="11" borderId="0" xfId="0" applyNumberFormat="1" applyFont="1" applyFill="1" applyBorder="1" applyAlignment="1">
      <alignment horizontal="center"/>
    </xf>
    <xf numFmtId="44" fontId="9" fillId="2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4" fillId="0" borderId="0" xfId="3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4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2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10" fontId="5" fillId="2" borderId="10" xfId="4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0" fillId="0" borderId="9" xfId="0" applyFont="1" applyBorder="1"/>
    <xf numFmtId="10" fontId="5" fillId="5" borderId="12" xfId="4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5" applyNumberFormat="1" applyFont="1" applyFill="1" applyBorder="1"/>
    <xf numFmtId="44" fontId="1" fillId="0" borderId="0" xfId="0" applyNumberFormat="1" applyFont="1" applyFill="1" applyBorder="1"/>
    <xf numFmtId="0" fontId="12" fillId="9" borderId="0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3" fontId="16" fillId="9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4" fontId="17" fillId="12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/>
    </xf>
    <xf numFmtId="10" fontId="5" fillId="6" borderId="1" xfId="4" applyNumberFormat="1" applyFont="1" applyFill="1" applyBorder="1" applyAlignment="1">
      <alignment horizontal="center"/>
    </xf>
    <xf numFmtId="10" fontId="17" fillId="12" borderId="1" xfId="4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14" fillId="8" borderId="0" xfId="0" applyNumberFormat="1" applyFont="1" applyFill="1" applyBorder="1" applyAlignment="1">
      <alignment horizontal="center"/>
    </xf>
    <xf numFmtId="44" fontId="14" fillId="8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6">
    <cellStyle name="Moeda" xfId="3" builtinId="4"/>
    <cellStyle name="Moeda 2" xfId="2" xr:uid="{00000000-0005-0000-0000-000001000000}"/>
    <cellStyle name="Normal" xfId="0" builtinId="0"/>
    <cellStyle name="Normal 2" xfId="1" xr:uid="{00000000-0005-0000-0000-000003000000}"/>
    <cellStyle name="Porcentagem" xfId="4" builtinId="5"/>
    <cellStyle name="Vírgula" xfId="5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A58" sqref="A58"/>
    </sheetView>
  </sheetViews>
  <sheetFormatPr defaultRowHeight="15" x14ac:dyDescent="0.25"/>
  <cols>
    <col min="1" max="1" width="44.5703125" bestFit="1" customWidth="1"/>
    <col min="2" max="2" width="29.140625" customWidth="1"/>
    <col min="3" max="3" width="35" style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6" t="s">
        <v>25</v>
      </c>
      <c r="B2" s="77"/>
      <c r="C2" s="77"/>
      <c r="D2" s="37"/>
    </row>
    <row r="3" spans="1:4" ht="15.75" customHeight="1" x14ac:dyDescent="0.25">
      <c r="A3" s="78" t="s">
        <v>17</v>
      </c>
      <c r="B3" s="79" t="s">
        <v>53</v>
      </c>
      <c r="C3" s="79" t="s">
        <v>54</v>
      </c>
      <c r="D3" s="37"/>
    </row>
    <row r="4" spans="1:4" ht="15" customHeight="1" x14ac:dyDescent="0.25">
      <c r="A4" s="78"/>
      <c r="B4" s="79"/>
      <c r="C4" s="79"/>
      <c r="D4" s="37"/>
    </row>
    <row r="5" spans="1:4" ht="15.75" x14ac:dyDescent="0.25">
      <c r="A5" s="12" t="s">
        <v>4</v>
      </c>
      <c r="B5" s="35">
        <v>46040.24</v>
      </c>
      <c r="C5" s="35">
        <v>182121.09</v>
      </c>
      <c r="D5" s="37"/>
    </row>
    <row r="6" spans="1:4" ht="15.75" x14ac:dyDescent="0.25">
      <c r="A6" s="12" t="s">
        <v>5</v>
      </c>
      <c r="B6" s="35">
        <v>3188.87</v>
      </c>
      <c r="C6" s="35">
        <v>12778.649999999998</v>
      </c>
      <c r="D6" s="37"/>
    </row>
    <row r="7" spans="1:4" ht="15.75" x14ac:dyDescent="0.25">
      <c r="A7" s="12" t="s">
        <v>6</v>
      </c>
      <c r="B7" s="35">
        <v>750</v>
      </c>
      <c r="C7" s="35">
        <v>2000</v>
      </c>
      <c r="D7" s="37"/>
    </row>
    <row r="8" spans="1:4" s="1" customFormat="1" ht="15.75" x14ac:dyDescent="0.25">
      <c r="A8" s="12" t="s">
        <v>0</v>
      </c>
      <c r="B8" s="35">
        <v>1430</v>
      </c>
      <c r="C8" s="35">
        <v>5720</v>
      </c>
      <c r="D8" s="37"/>
    </row>
    <row r="9" spans="1:4" s="1" customFormat="1" ht="15.75" x14ac:dyDescent="0.25">
      <c r="A9" s="13" t="s">
        <v>19</v>
      </c>
      <c r="B9" s="35">
        <v>25385.85</v>
      </c>
      <c r="C9" s="35">
        <v>95505.09</v>
      </c>
      <c r="D9" s="37"/>
    </row>
    <row r="10" spans="1:4" ht="15.75" x14ac:dyDescent="0.25">
      <c r="A10" s="13" t="s">
        <v>47</v>
      </c>
      <c r="B10" s="35">
        <v>5056</v>
      </c>
      <c r="C10" s="35">
        <v>11649</v>
      </c>
      <c r="D10" s="37"/>
    </row>
    <row r="11" spans="1:4" s="1" customFormat="1" ht="15.75" x14ac:dyDescent="0.25">
      <c r="A11" s="12" t="s">
        <v>1</v>
      </c>
      <c r="B11" s="35">
        <v>1088.8</v>
      </c>
      <c r="C11" s="35">
        <v>5167.3</v>
      </c>
      <c r="D11" s="37"/>
    </row>
    <row r="12" spans="1:4" s="1" customFormat="1" ht="15.75" x14ac:dyDescent="0.25">
      <c r="A12" s="12" t="s">
        <v>52</v>
      </c>
      <c r="B12" s="35">
        <v>3300</v>
      </c>
      <c r="C12" s="35">
        <v>6940</v>
      </c>
      <c r="D12" s="37"/>
    </row>
    <row r="13" spans="1:4" s="1" customFormat="1" ht="15.75" x14ac:dyDescent="0.25">
      <c r="A13" s="12" t="s">
        <v>55</v>
      </c>
      <c r="B13" s="35">
        <v>6000</v>
      </c>
      <c r="C13" s="35">
        <v>6000</v>
      </c>
      <c r="D13" s="37"/>
    </row>
    <row r="14" spans="1:4" s="1" customFormat="1" ht="15.75" x14ac:dyDescent="0.25">
      <c r="A14" s="12" t="s">
        <v>48</v>
      </c>
      <c r="B14" s="35"/>
      <c r="C14" s="35">
        <v>1715.66</v>
      </c>
      <c r="D14" s="37"/>
    </row>
    <row r="15" spans="1:4" s="1" customFormat="1" ht="15" customHeight="1" x14ac:dyDescent="0.3">
      <c r="A15" s="14" t="s">
        <v>26</v>
      </c>
      <c r="B15" s="24">
        <f>SUM(B5:B14)</f>
        <v>92239.76</v>
      </c>
      <c r="C15" s="24">
        <f>SUM(C5:C14)</f>
        <v>329596.78999999992</v>
      </c>
      <c r="D15" s="37"/>
    </row>
    <row r="16" spans="1:4" ht="15.75" customHeight="1" x14ac:dyDescent="0.25">
      <c r="A16" s="80" t="s">
        <v>18</v>
      </c>
      <c r="B16" s="82" t="s">
        <v>56</v>
      </c>
      <c r="C16" s="82" t="s">
        <v>57</v>
      </c>
      <c r="D16" s="37"/>
    </row>
    <row r="17" spans="1:4" ht="15.75" customHeight="1" x14ac:dyDescent="0.25">
      <c r="A17" s="81"/>
      <c r="B17" s="82"/>
      <c r="C17" s="82"/>
      <c r="D17" s="37"/>
    </row>
    <row r="18" spans="1:4" ht="15.75" customHeight="1" x14ac:dyDescent="0.25">
      <c r="A18" s="12" t="s">
        <v>7</v>
      </c>
      <c r="B18" s="36">
        <v>23335.11</v>
      </c>
      <c r="C18" s="36">
        <v>99400.19</v>
      </c>
      <c r="D18" s="37"/>
    </row>
    <row r="19" spans="1:4" ht="15" customHeight="1" x14ac:dyDescent="0.25">
      <c r="A19" s="12" t="s">
        <v>2</v>
      </c>
      <c r="B19" s="36">
        <v>2849.48</v>
      </c>
      <c r="C19" s="36">
        <v>10366.459999999999</v>
      </c>
      <c r="D19" s="37"/>
    </row>
    <row r="20" spans="1:4" ht="15.75" x14ac:dyDescent="0.25">
      <c r="A20" s="13" t="s">
        <v>15</v>
      </c>
      <c r="B20" s="36">
        <v>3288.8900000000003</v>
      </c>
      <c r="C20" s="36">
        <v>14086.650000000001</v>
      </c>
      <c r="D20" s="37"/>
    </row>
    <row r="21" spans="1:4" ht="15.75" x14ac:dyDescent="0.25">
      <c r="A21" s="12" t="s">
        <v>10</v>
      </c>
      <c r="B21" s="36">
        <v>964.81</v>
      </c>
      <c r="C21" s="36">
        <v>3884.6370000000002</v>
      </c>
      <c r="D21" s="37"/>
    </row>
    <row r="22" spans="1:4" s="1" customFormat="1" ht="15.75" x14ac:dyDescent="0.25">
      <c r="A22" s="12" t="s">
        <v>11</v>
      </c>
      <c r="B22" s="36">
        <v>2605.09</v>
      </c>
      <c r="C22" s="36">
        <v>9055.2999999999993</v>
      </c>
      <c r="D22" s="37"/>
    </row>
    <row r="23" spans="1:4" ht="15.75" x14ac:dyDescent="0.25">
      <c r="A23" s="12" t="s">
        <v>32</v>
      </c>
      <c r="B23" s="36">
        <v>420</v>
      </c>
      <c r="C23" s="36">
        <v>1045.6399999999999</v>
      </c>
      <c r="D23" s="37"/>
    </row>
    <row r="24" spans="1:4" s="1" customFormat="1" ht="15.75" x14ac:dyDescent="0.25">
      <c r="A24" s="12" t="s">
        <v>45</v>
      </c>
      <c r="B24" s="36"/>
      <c r="C24" s="36">
        <v>0</v>
      </c>
      <c r="D24" s="37"/>
    </row>
    <row r="25" spans="1:4" s="1" customFormat="1" ht="15.75" x14ac:dyDescent="0.25">
      <c r="A25" s="12" t="s">
        <v>31</v>
      </c>
      <c r="B25" s="36">
        <v>8332</v>
      </c>
      <c r="C25" s="36">
        <v>33663.229999999996</v>
      </c>
      <c r="D25" s="37"/>
    </row>
    <row r="26" spans="1:4" ht="15.75" x14ac:dyDescent="0.25">
      <c r="A26" s="12" t="s">
        <v>3</v>
      </c>
      <c r="B26" s="36">
        <v>13310.53</v>
      </c>
      <c r="C26" s="36">
        <v>46950.17</v>
      </c>
      <c r="D26" s="37"/>
    </row>
    <row r="27" spans="1:4" s="1" customFormat="1" ht="15.75" x14ac:dyDescent="0.25">
      <c r="A27" s="12" t="s">
        <v>12</v>
      </c>
      <c r="B27" s="36">
        <v>844.85</v>
      </c>
      <c r="C27" s="36">
        <v>2590.25</v>
      </c>
      <c r="D27" s="37"/>
    </row>
    <row r="28" spans="1:4" s="1" customFormat="1" ht="15.75" x14ac:dyDescent="0.25">
      <c r="A28" s="12" t="s">
        <v>49</v>
      </c>
      <c r="B28" s="36">
        <v>8024</v>
      </c>
      <c r="C28" s="36">
        <v>31152</v>
      </c>
      <c r="D28" s="37"/>
    </row>
    <row r="29" spans="1:4" ht="15.75" x14ac:dyDescent="0.25">
      <c r="A29" s="12" t="s">
        <v>14</v>
      </c>
      <c r="B29" s="36">
        <v>4240.01</v>
      </c>
      <c r="C29" s="36">
        <v>32244.29</v>
      </c>
      <c r="D29" s="37"/>
    </row>
    <row r="30" spans="1:4" ht="17.25" x14ac:dyDescent="0.3">
      <c r="A30" s="16" t="s">
        <v>27</v>
      </c>
      <c r="B30" s="25">
        <f>SUM(B18:B29)</f>
        <v>68214.77</v>
      </c>
      <c r="C30" s="25">
        <f>SUM(C18:C29)</f>
        <v>284438.81699999998</v>
      </c>
      <c r="D30" s="37"/>
    </row>
    <row r="31" spans="1:4" ht="17.25" x14ac:dyDescent="0.3">
      <c r="A31" s="15" t="s">
        <v>28</v>
      </c>
      <c r="B31" s="26">
        <f>B15-B30</f>
        <v>24024.989999999991</v>
      </c>
      <c r="C31" s="26">
        <f>C15-C30</f>
        <v>45157.97299999994</v>
      </c>
    </row>
    <row r="32" spans="1:4" x14ac:dyDescent="0.25">
      <c r="B32" s="7"/>
    </row>
  </sheetData>
  <mergeCells count="7">
    <mergeCell ref="A2:C2"/>
    <mergeCell ref="A3:A4"/>
    <mergeCell ref="B3:B4"/>
    <mergeCell ref="A16:A17"/>
    <mergeCell ref="B16:B17"/>
    <mergeCell ref="C3:C4"/>
    <mergeCell ref="C16:C17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A43" sqref="A43"/>
    </sheetView>
  </sheetViews>
  <sheetFormatPr defaultRowHeight="15" x14ac:dyDescent="0.25"/>
  <cols>
    <col min="1" max="1" width="39.140625" style="33" customWidth="1"/>
    <col min="2" max="5" width="14.28515625" style="33" customWidth="1"/>
    <col min="6" max="6" width="10.5703125" style="33" customWidth="1"/>
    <col min="7" max="7" width="10.5703125" customWidth="1"/>
  </cols>
  <sheetData>
    <row r="1" spans="1:7" s="1" customFormat="1" ht="15" customHeight="1" x14ac:dyDescent="0.25">
      <c r="A1" s="33"/>
      <c r="B1" s="33"/>
      <c r="C1" s="33"/>
      <c r="D1" s="33"/>
      <c r="E1" s="33"/>
      <c r="F1" s="33"/>
    </row>
    <row r="2" spans="1:7" s="1" customFormat="1" ht="15" customHeight="1" x14ac:dyDescent="0.25">
      <c r="A2" s="33"/>
      <c r="B2" s="33"/>
      <c r="C2" s="51"/>
      <c r="D2" s="34"/>
      <c r="E2" s="34"/>
      <c r="F2" s="34"/>
    </row>
    <row r="3" spans="1:7" ht="15.75" x14ac:dyDescent="0.25">
      <c r="A3" s="42" t="s">
        <v>29</v>
      </c>
      <c r="B3" s="43" t="s">
        <v>41</v>
      </c>
      <c r="C3" s="56" t="s">
        <v>50</v>
      </c>
      <c r="D3" s="43" t="s">
        <v>51</v>
      </c>
      <c r="E3" s="43" t="s">
        <v>58</v>
      </c>
      <c r="F3" s="59" t="s">
        <v>16</v>
      </c>
      <c r="G3" s="2"/>
    </row>
    <row r="4" spans="1:7" ht="15.75" x14ac:dyDescent="0.25">
      <c r="A4" s="44" t="s">
        <v>8</v>
      </c>
      <c r="B4" s="39">
        <v>79220.78</v>
      </c>
      <c r="C4" s="49">
        <v>76083.240000000005</v>
      </c>
      <c r="D4" s="49">
        <v>82053.010000000009</v>
      </c>
      <c r="E4" s="49">
        <v>92239.76</v>
      </c>
      <c r="F4" s="58">
        <f>(E4-D4)/D4</f>
        <v>0.12414840113726461</v>
      </c>
      <c r="G4" s="38"/>
    </row>
    <row r="5" spans="1:7" ht="15.75" x14ac:dyDescent="0.25">
      <c r="A5" s="45" t="s">
        <v>9</v>
      </c>
      <c r="B5" s="40">
        <v>60979.830000000009</v>
      </c>
      <c r="C5" s="40">
        <v>71777.990000000005</v>
      </c>
      <c r="D5" s="40">
        <v>83466.226999999999</v>
      </c>
      <c r="E5" s="40">
        <v>68214.77</v>
      </c>
      <c r="F5" s="73">
        <f>(E5-D5)/D5</f>
        <v>-0.18272608632471185</v>
      </c>
      <c r="G5" s="37"/>
    </row>
    <row r="6" spans="1:7" ht="15.75" x14ac:dyDescent="0.25">
      <c r="A6" s="46" t="s">
        <v>13</v>
      </c>
      <c r="B6" s="41">
        <v>18240.94999999999</v>
      </c>
      <c r="C6" s="41">
        <v>4305.25</v>
      </c>
      <c r="D6" s="69">
        <v>-1413.2169999999896</v>
      </c>
      <c r="E6" s="41">
        <v>24024.989999999991</v>
      </c>
      <c r="F6" s="74">
        <f>(E6-D6)/D6</f>
        <v>-18.000212989229656</v>
      </c>
      <c r="G6" s="37"/>
    </row>
    <row r="7" spans="1:7" ht="15.75" x14ac:dyDescent="0.25">
      <c r="A7" s="47" t="s">
        <v>30</v>
      </c>
      <c r="B7" s="48">
        <v>84647.920000000013</v>
      </c>
      <c r="C7" s="54">
        <v>89131.970000000016</v>
      </c>
      <c r="D7" s="54">
        <v>91139.3</v>
      </c>
      <c r="E7" s="54">
        <v>97988.860000000015</v>
      </c>
      <c r="F7" s="55">
        <f>(E7-D7)/D7</f>
        <v>7.5154845385031616E-2</v>
      </c>
      <c r="G7" s="37"/>
    </row>
    <row r="8" spans="1:7" x14ac:dyDescent="0.25">
      <c r="C8" s="57"/>
      <c r="D8" s="57"/>
      <c r="E8" s="57"/>
    </row>
    <row r="10" spans="1:7" x14ac:dyDescent="0.25">
      <c r="A10" s="4"/>
      <c r="B10" s="5"/>
      <c r="C10" s="5"/>
      <c r="D10" s="5"/>
      <c r="E10" s="5"/>
      <c r="F10" s="5"/>
    </row>
    <row r="11" spans="1:7" x14ac:dyDescent="0.25">
      <c r="A11" s="34"/>
      <c r="B11" s="34"/>
      <c r="C11" s="34"/>
      <c r="D11" s="34"/>
      <c r="E11" s="34"/>
      <c r="F11" s="34"/>
    </row>
    <row r="12" spans="1:7" x14ac:dyDescent="0.25">
      <c r="A12" s="34"/>
      <c r="B12" s="34"/>
      <c r="C12" s="34"/>
      <c r="D12" s="34"/>
      <c r="E12" s="34"/>
      <c r="F12" s="34"/>
    </row>
    <row r="13" spans="1:7" x14ac:dyDescent="0.25">
      <c r="A13" s="34"/>
      <c r="B13" s="34"/>
      <c r="C13" s="34"/>
      <c r="D13" s="34"/>
      <c r="E13" s="34"/>
      <c r="F13" s="34"/>
    </row>
    <row r="14" spans="1:7" ht="15" customHeight="1" x14ac:dyDescent="0.25">
      <c r="A14" s="6"/>
      <c r="B14" s="34"/>
      <c r="C14" s="34"/>
      <c r="D14" s="34"/>
      <c r="E14" s="34"/>
      <c r="F14" s="34"/>
    </row>
    <row r="15" spans="1:7" ht="15" customHeight="1" x14ac:dyDescent="0.25">
      <c r="A15" s="34"/>
      <c r="B15" s="34"/>
      <c r="C15" s="34"/>
      <c r="D15" s="34"/>
      <c r="E15" s="34"/>
      <c r="F15" s="34"/>
    </row>
    <row r="16" spans="1:7" x14ac:dyDescent="0.25">
      <c r="A16" s="34"/>
      <c r="B16" s="34"/>
      <c r="C16" s="34"/>
      <c r="D16" s="34"/>
      <c r="E16" s="34"/>
      <c r="F16" s="34"/>
    </row>
    <row r="17" spans="1:6" x14ac:dyDescent="0.25">
      <c r="A17" s="34"/>
      <c r="B17" s="34"/>
      <c r="C17" s="34"/>
      <c r="D17" s="34"/>
      <c r="E17" s="34"/>
      <c r="F17" s="34"/>
    </row>
    <row r="18" spans="1:6" x14ac:dyDescent="0.25">
      <c r="A18" s="6"/>
      <c r="B18" s="34"/>
      <c r="C18" s="34"/>
      <c r="D18" s="34"/>
      <c r="E18" s="34"/>
      <c r="F18" s="34"/>
    </row>
    <row r="19" spans="1:6" x14ac:dyDescent="0.25">
      <c r="A19" s="34"/>
      <c r="B19" s="34"/>
      <c r="C19" s="34"/>
      <c r="D19" s="34"/>
      <c r="E19" s="34"/>
      <c r="F19" s="34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34"/>
      <c r="B21" s="34"/>
      <c r="C21" s="34"/>
      <c r="D21" s="34"/>
      <c r="E21" s="34"/>
      <c r="F21" s="34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topLeftCell="B1" workbookViewId="0">
      <selection activeCell="A50" sqref="A50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  <col min="15" max="15" width="14.7109375" customWidth="1"/>
  </cols>
  <sheetData>
    <row r="1" spans="1:16" s="1" customFormat="1" x14ac:dyDescent="0.25"/>
    <row r="2" spans="1:16" ht="18.75" x14ac:dyDescent="0.3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68"/>
      <c r="N2" s="68"/>
    </row>
    <row r="3" spans="1:16" ht="17.25" x14ac:dyDescent="0.3">
      <c r="A3" s="83" t="s">
        <v>44</v>
      </c>
      <c r="B3" s="83"/>
      <c r="C3" s="83" t="s">
        <v>33</v>
      </c>
      <c r="D3" s="84"/>
      <c r="E3" s="83" t="s">
        <v>43</v>
      </c>
      <c r="F3" s="84"/>
      <c r="G3" s="83" t="s">
        <v>46</v>
      </c>
      <c r="H3" s="84"/>
      <c r="I3" s="83" t="s">
        <v>41</v>
      </c>
      <c r="J3" s="84"/>
      <c r="K3" s="83" t="s">
        <v>50</v>
      </c>
      <c r="L3" s="84"/>
      <c r="M3" s="83" t="s">
        <v>51</v>
      </c>
      <c r="N3" s="84"/>
      <c r="O3" s="83" t="s">
        <v>58</v>
      </c>
      <c r="P3" s="84"/>
    </row>
    <row r="4" spans="1:16" x14ac:dyDescent="0.25">
      <c r="A4" s="66" t="s">
        <v>35</v>
      </c>
      <c r="B4" s="67" t="s">
        <v>37</v>
      </c>
      <c r="C4" s="65" t="s">
        <v>38</v>
      </c>
      <c r="D4" s="65" t="s">
        <v>16</v>
      </c>
      <c r="E4" s="65" t="s">
        <v>38</v>
      </c>
      <c r="F4" s="65" t="s">
        <v>16</v>
      </c>
      <c r="G4" s="65" t="s">
        <v>38</v>
      </c>
      <c r="H4" s="65" t="s">
        <v>16</v>
      </c>
      <c r="I4" s="65" t="s">
        <v>38</v>
      </c>
      <c r="J4" s="65" t="s">
        <v>16</v>
      </c>
      <c r="K4" s="65" t="s">
        <v>38</v>
      </c>
      <c r="L4" s="65" t="s">
        <v>16</v>
      </c>
      <c r="M4" s="65" t="s">
        <v>38</v>
      </c>
      <c r="N4" s="65" t="s">
        <v>16</v>
      </c>
      <c r="O4" s="65" t="s">
        <v>38</v>
      </c>
      <c r="P4" s="65" t="s">
        <v>16</v>
      </c>
    </row>
    <row r="5" spans="1:16" x14ac:dyDescent="0.25">
      <c r="A5" s="61" t="s">
        <v>40</v>
      </c>
      <c r="B5" s="62">
        <v>67020</v>
      </c>
      <c r="C5" s="20">
        <v>90362.249999999985</v>
      </c>
      <c r="D5" s="22">
        <f>(C5-B5)/B5</f>
        <v>0.34828782452999085</v>
      </c>
      <c r="E5" s="20">
        <v>82098.09</v>
      </c>
      <c r="F5" s="22">
        <f>(E5-B5)/B5</f>
        <v>0.2249789615040286</v>
      </c>
      <c r="G5" s="20">
        <v>80691.709999999992</v>
      </c>
      <c r="H5" s="22">
        <f>(G5-B5)/B5</f>
        <v>0.20399447925992228</v>
      </c>
      <c r="I5" s="20">
        <v>79220.78</v>
      </c>
      <c r="J5" s="22">
        <f>(I5-B5)/B5</f>
        <v>0.18204685168606385</v>
      </c>
      <c r="K5" s="20">
        <v>76083.240000000005</v>
      </c>
      <c r="L5" s="22">
        <f>(K5-B5)/B5</f>
        <v>0.13523187108325882</v>
      </c>
      <c r="M5" s="20">
        <v>82053.009999999995</v>
      </c>
      <c r="N5" s="22">
        <f>(M5-B5)/B5</f>
        <v>0.22430632646971047</v>
      </c>
      <c r="O5" s="20">
        <v>92239.76</v>
      </c>
      <c r="P5" s="22">
        <f>(O5-B5)/B5</f>
        <v>0.37630199940316317</v>
      </c>
    </row>
    <row r="6" spans="1:16" ht="6" customHeight="1" x14ac:dyDescent="0.25">
      <c r="A6" s="63"/>
      <c r="B6" s="63"/>
      <c r="C6" s="21"/>
      <c r="D6" s="21"/>
      <c r="E6" s="21"/>
      <c r="F6" s="20"/>
      <c r="G6" s="21"/>
      <c r="H6" s="20"/>
      <c r="I6" s="21"/>
      <c r="J6" s="20"/>
      <c r="K6" s="21"/>
      <c r="L6" s="20"/>
      <c r="M6" s="21"/>
      <c r="N6" s="20"/>
      <c r="O6" s="21"/>
      <c r="P6" s="20"/>
    </row>
    <row r="7" spans="1:16" x14ac:dyDescent="0.25">
      <c r="A7" s="66" t="s">
        <v>18</v>
      </c>
      <c r="B7" s="67" t="s">
        <v>37</v>
      </c>
      <c r="C7" s="65" t="s">
        <v>39</v>
      </c>
      <c r="D7" s="65" t="s">
        <v>16</v>
      </c>
      <c r="E7" s="65" t="s">
        <v>39</v>
      </c>
      <c r="F7" s="65" t="s">
        <v>16</v>
      </c>
      <c r="G7" s="65" t="s">
        <v>39</v>
      </c>
      <c r="H7" s="65" t="s">
        <v>16</v>
      </c>
      <c r="I7" s="65" t="s">
        <v>39</v>
      </c>
      <c r="J7" s="65" t="s">
        <v>16</v>
      </c>
      <c r="K7" s="64" t="s">
        <v>39</v>
      </c>
      <c r="L7" s="65" t="s">
        <v>16</v>
      </c>
      <c r="M7" s="64" t="s">
        <v>39</v>
      </c>
      <c r="N7" s="65" t="s">
        <v>16</v>
      </c>
      <c r="O7" s="64" t="s">
        <v>39</v>
      </c>
      <c r="P7" s="65" t="s">
        <v>16</v>
      </c>
    </row>
    <row r="8" spans="1:16" x14ac:dyDescent="0.25">
      <c r="A8" s="61" t="s">
        <v>36</v>
      </c>
      <c r="B8" s="62">
        <v>55103</v>
      </c>
      <c r="C8" s="20">
        <v>55569.98000000001</v>
      </c>
      <c r="D8" s="23">
        <f>(C8-B8)/B8</f>
        <v>8.4746747001072618E-3</v>
      </c>
      <c r="E8" s="20">
        <v>61499.44</v>
      </c>
      <c r="F8" s="23">
        <f>(E8-B8)/B8</f>
        <v>0.11608152006242858</v>
      </c>
      <c r="G8" s="20">
        <v>71918.26999999999</v>
      </c>
      <c r="H8" s="23">
        <f>(G8-B8)/B8</f>
        <v>0.30516069905449777</v>
      </c>
      <c r="I8" s="20">
        <v>60979.830000000009</v>
      </c>
      <c r="J8" s="23">
        <f>(I8-B8)/B8</f>
        <v>0.10665172495145471</v>
      </c>
      <c r="K8" s="20">
        <v>71777.990000000005</v>
      </c>
      <c r="L8" s="23">
        <f>(K8-B8)/B8</f>
        <v>0.30261492114766902</v>
      </c>
      <c r="M8" s="20">
        <v>83466.226999999999</v>
      </c>
      <c r="N8" s="23">
        <f>(M8-B8)/B8</f>
        <v>0.51473108542184631</v>
      </c>
      <c r="O8" s="20">
        <v>68214.77</v>
      </c>
      <c r="P8" s="23">
        <f>(O8-B8)/B8</f>
        <v>0.23795020234832956</v>
      </c>
    </row>
    <row r="9" spans="1:16" x14ac:dyDescent="0.25">
      <c r="A9" s="17"/>
      <c r="B9" s="53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9"/>
    </row>
  </sheetData>
  <mergeCells count="9">
    <mergeCell ref="O3:P3"/>
    <mergeCell ref="M3:N3"/>
    <mergeCell ref="A2:L2"/>
    <mergeCell ref="K3:L3"/>
    <mergeCell ref="I3:J3"/>
    <mergeCell ref="A3:B3"/>
    <mergeCell ref="C3:D3"/>
    <mergeCell ref="E3:F3"/>
    <mergeCell ref="G3:H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"/>
  <sheetViews>
    <sheetView workbookViewId="0">
      <selection activeCell="A47" sqref="A47"/>
    </sheetView>
  </sheetViews>
  <sheetFormatPr defaultRowHeight="15" x14ac:dyDescent="0.25"/>
  <cols>
    <col min="1" max="1" width="21.7109375" customWidth="1"/>
    <col min="2" max="2" width="10.5703125" customWidth="1"/>
    <col min="3" max="6" width="10.5703125" style="1" customWidth="1"/>
    <col min="7" max="7" width="9.140625" style="2"/>
  </cols>
  <sheetData>
    <row r="1" spans="1:6" x14ac:dyDescent="0.25">
      <c r="C1" s="52"/>
      <c r="D1" s="2"/>
      <c r="E1" s="2"/>
      <c r="F1" s="2"/>
    </row>
    <row r="2" spans="1:6" x14ac:dyDescent="0.25">
      <c r="A2" s="8" t="s">
        <v>20</v>
      </c>
      <c r="B2" s="27" t="s">
        <v>41</v>
      </c>
      <c r="C2" s="50" t="s">
        <v>50</v>
      </c>
      <c r="D2" s="27" t="s">
        <v>51</v>
      </c>
      <c r="E2" s="27" t="s">
        <v>58</v>
      </c>
      <c r="F2" s="60" t="s">
        <v>16</v>
      </c>
    </row>
    <row r="3" spans="1:6" ht="15.75" x14ac:dyDescent="0.25">
      <c r="A3" s="31" t="s">
        <v>21</v>
      </c>
      <c r="B3" s="29">
        <v>268</v>
      </c>
      <c r="C3" s="28">
        <v>268</v>
      </c>
      <c r="D3" s="28">
        <v>267</v>
      </c>
      <c r="E3" s="28">
        <v>267</v>
      </c>
      <c r="F3" s="70" t="s">
        <v>59</v>
      </c>
    </row>
    <row r="4" spans="1:6" ht="15.75" x14ac:dyDescent="0.25">
      <c r="A4" s="10" t="s">
        <v>22</v>
      </c>
      <c r="B4" s="30">
        <v>41</v>
      </c>
      <c r="C4" s="30">
        <v>41</v>
      </c>
      <c r="D4" s="30">
        <v>40</v>
      </c>
      <c r="E4" s="30">
        <v>40</v>
      </c>
      <c r="F4" s="71" t="s">
        <v>59</v>
      </c>
    </row>
    <row r="5" spans="1:6" ht="15.75" x14ac:dyDescent="0.25">
      <c r="A5" s="9" t="s">
        <v>23</v>
      </c>
      <c r="B5" s="28">
        <v>39</v>
      </c>
      <c r="C5" s="28">
        <v>39</v>
      </c>
      <c r="D5" s="28">
        <v>39</v>
      </c>
      <c r="E5" s="28">
        <v>39</v>
      </c>
      <c r="F5" s="75" t="s">
        <v>59</v>
      </c>
    </row>
    <row r="6" spans="1:6" ht="15.75" x14ac:dyDescent="0.25">
      <c r="A6" s="11" t="s">
        <v>24</v>
      </c>
      <c r="B6" s="32">
        <f>SUM(B3:B5)</f>
        <v>348</v>
      </c>
      <c r="C6" s="32">
        <f>SUM(C3:C5)</f>
        <v>348</v>
      </c>
      <c r="D6" s="32">
        <f>SUM(D3:D5)</f>
        <v>346</v>
      </c>
      <c r="E6" s="32">
        <f>SUM(E3:E5)</f>
        <v>346</v>
      </c>
      <c r="F6" s="72" t="s">
        <v>59</v>
      </c>
    </row>
    <row r="59" spans="1:1" x14ac:dyDescent="0.25">
      <c r="A59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2023-08-14T14:56:03Z</dcterms:modified>
</cp:coreProperties>
</file>