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OFES documentos\APOFES - EXCEL\RELATÓRIO GERENCIAL MENSAL\2023\5 MAIO\"/>
    </mc:Choice>
  </mc:AlternateContent>
  <xr:revisionPtr revIDLastSave="0" documentId="13_ncr:1_{7261DAAA-8FF4-4DF6-8FA7-5CEC8460F47F}" xr6:coauthVersionLast="36" xr6:coauthVersionMax="36" xr10:uidLastSave="{00000000-0000-0000-0000-000000000000}"/>
  <bookViews>
    <workbookView xWindow="480" yWindow="345" windowWidth="18195" windowHeight="10560" xr2:uid="{00000000-000D-0000-FFFF-FFFF00000000}"/>
  </bookViews>
  <sheets>
    <sheet name="relatório gerencial" sheetId="1" r:id="rId1"/>
    <sheet name="resumo do relat. gerencial" sheetId="3" r:id="rId2"/>
    <sheet name="previsão receitas e despesas" sheetId="8" r:id="rId3"/>
    <sheet name="nº de sócios" sheetId="7" r:id="rId4"/>
  </sheets>
  <calcPr calcId="162913"/>
</workbook>
</file>

<file path=xl/calcChain.xml><?xml version="1.0" encoding="utf-8"?>
<calcChain xmlns="http://schemas.openxmlformats.org/spreadsheetml/2006/main">
  <c r="D8" i="8" l="1"/>
  <c r="D5" i="8"/>
  <c r="F8" i="8"/>
  <c r="F5" i="8"/>
  <c r="H8" i="8"/>
  <c r="H5" i="8"/>
  <c r="L5" i="8"/>
  <c r="L8" i="8"/>
  <c r="D5" i="3"/>
  <c r="D6" i="3"/>
  <c r="D7" i="3"/>
  <c r="D4" i="3"/>
  <c r="C6" i="7" l="1"/>
  <c r="C28" i="1"/>
  <c r="B28" i="1"/>
  <c r="C13" i="1"/>
  <c r="B13" i="1"/>
  <c r="C29" i="1" l="1"/>
  <c r="B29" i="1"/>
  <c r="J8" i="8"/>
  <c r="J5" i="8"/>
  <c r="B6" i="7"/>
</calcChain>
</file>

<file path=xl/sharedStrings.xml><?xml version="1.0" encoding="utf-8"?>
<sst xmlns="http://schemas.openxmlformats.org/spreadsheetml/2006/main" count="84" uniqueCount="56">
  <si>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</si>
  <si>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</si>
  <si>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</si>
  <si>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</si>
  <si>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</si>
  <si>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</si>
  <si>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</si>
  <si>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</si>
  <si>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RECEITAS ARRECADADAS (A)</t>
  </si>
  <si>
    <t>DESPESAS EXECUTADAS (B)</t>
  </si>
  <si>
    <t>Despesas bancárias</t>
  </si>
  <si>
    <t>Despesas com manutenção- sede campestre</t>
  </si>
  <si>
    <t>Impostos, taxas e contribuições</t>
  </si>
  <si>
    <t>"SALDO" RESULTADO FINANCEIRO (A-B)</t>
  </si>
  <si>
    <t>Despesas gerais</t>
  </si>
  <si>
    <t>Despesas administrativas</t>
  </si>
  <si>
    <t>%</t>
  </si>
  <si>
    <t>RECEITAS</t>
  </si>
  <si>
    <t>DESPESAS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</si>
  <si>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</si>
  <si>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</si>
  <si>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</si>
  <si>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</si>
  <si>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</si>
  <si>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</si>
  <si>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</si>
  <si>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</si>
  <si>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</si>
  <si>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</si>
  <si>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</si>
  <si>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</si>
  <si>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Obra 2º piso- sede administrativa</t>
  </si>
  <si>
    <t>Despesas com manutenção- sede adm.</t>
  </si>
  <si>
    <t>JANEIRO</t>
  </si>
  <si>
    <t>RESULTADO ORÇAMENTÁRIO 2023</t>
  </si>
  <si>
    <t xml:space="preserve">RECEITAS </t>
  </si>
  <si>
    <t xml:space="preserve">TODAS AS DESPESAS </t>
  </si>
  <si>
    <t>PREVISTO</t>
  </si>
  <si>
    <t>REALIZADO</t>
  </si>
  <si>
    <t>EXECUTADO</t>
  </si>
  <si>
    <t>TODAS AS RECEITAS</t>
  </si>
  <si>
    <t>ABRIL</t>
  </si>
  <si>
    <t xml:space="preserve"> </t>
  </si>
  <si>
    <t>FEVEREIRO</t>
  </si>
  <si>
    <t>PREVISÃO MENSAL</t>
  </si>
  <si>
    <t>Despesas com manutenção- sede Vitória</t>
  </si>
  <si>
    <t>MARÇO</t>
  </si>
  <si>
    <t>Outras receitas (alugueis, uniforme)</t>
  </si>
  <si>
    <t>Sobras Distribuídas- CREDFEDERAL</t>
  </si>
  <si>
    <t>JOIAPOF- Jogos dos aposentados</t>
  </si>
  <si>
    <t>MAIO</t>
  </si>
  <si>
    <t>ARRECADADAS- ABRIL E MAIO</t>
  </si>
  <si>
    <t>EXECUTADAS- ABRIL E MAIO</t>
  </si>
  <si>
    <t>ARRECADADAS- MAIO</t>
  </si>
  <si>
    <t>EXECUTADAS- MAIO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</si>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</sst>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4" fontId="0" fillId="0" borderId="0" xfId="0" applyNumberFormat="1" applyBorder="1"/>
    <xf numFmtId="0" fontId="1" fillId="3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2" xfId="0" applyFont="1" applyFill="1" applyBorder="1"/>
    <xf numFmtId="0" fontId="7" fillId="3" borderId="4" xfId="0" applyFont="1" applyFill="1" applyBorder="1"/>
    <xf numFmtId="0" fontId="9" fillId="2" borderId="5" xfId="0" applyNumberFormat="1" applyFont="1" applyFill="1" applyBorder="1" applyAlignment="1">
      <alignment horizontal="left"/>
    </xf>
    <xf numFmtId="0" fontId="7" fillId="11" borderId="3" xfId="0" applyFont="1" applyFill="1" applyBorder="1"/>
    <xf numFmtId="0" fontId="12" fillId="3" borderId="0" xfId="0" applyFont="1" applyFill="1" applyBorder="1"/>
    <xf numFmtId="44" fontId="12" fillId="3" borderId="1" xfId="0" applyNumberFormat="1" applyFont="1" applyFill="1" applyBorder="1"/>
    <xf numFmtId="44" fontId="12" fillId="3" borderId="0" xfId="0" applyNumberFormat="1" applyFont="1" applyFill="1" applyBorder="1"/>
    <xf numFmtId="44" fontId="0" fillId="0" borderId="1" xfId="0" applyNumberFormat="1" applyFill="1" applyBorder="1"/>
    <xf numFmtId="44" fontId="0" fillId="0" borderId="0" xfId="0" applyNumberFormat="1" applyFill="1" applyBorder="1"/>
    <xf numFmtId="10" fontId="0" fillId="0" borderId="1" xfId="0" applyNumberFormat="1" applyFill="1" applyBorder="1"/>
    <xf numFmtId="10" fontId="0" fillId="0" borderId="1" xfId="4" applyNumberFormat="1" applyFont="1" applyFill="1" applyBorder="1"/>
    <xf numFmtId="44" fontId="8" fillId="3" borderId="8" xfId="0" applyNumberFormat="1" applyFont="1" applyFill="1" applyBorder="1" applyAlignment="1"/>
    <xf numFmtId="44" fontId="8" fillId="11" borderId="0" xfId="0" applyNumberFormat="1" applyFont="1" applyFill="1" applyBorder="1" applyAlignment="1">
      <alignment horizontal="center"/>
    </xf>
    <xf numFmtId="44" fontId="9" fillId="2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44" fontId="4" fillId="0" borderId="0" xfId="3" applyFont="1" applyBorder="1"/>
    <xf numFmtId="44" fontId="5" fillId="0" borderId="3" xfId="0" applyNumberFormat="1" applyFont="1" applyBorder="1"/>
    <xf numFmtId="0" fontId="0" fillId="0" borderId="3" xfId="0" applyBorder="1"/>
    <xf numFmtId="10" fontId="0" fillId="0" borderId="3" xfId="4" applyNumberFormat="1" applyFont="1" applyBorder="1"/>
    <xf numFmtId="44" fontId="5" fillId="5" borderId="9" xfId="0" applyNumberFormat="1" applyFont="1" applyFill="1" applyBorder="1" applyAlignment="1">
      <alignment horizontal="center"/>
    </xf>
    <xf numFmtId="44" fontId="5" fillId="6" borderId="0" xfId="0" applyNumberFormat="1" applyFont="1" applyFill="1" applyBorder="1" applyAlignment="1">
      <alignment horizontal="center"/>
    </xf>
    <xf numFmtId="44" fontId="4" fillId="12" borderId="0" xfId="0" applyNumberFormat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4" fillId="5" borderId="6" xfId="0" applyFont="1" applyFill="1" applyBorder="1"/>
    <xf numFmtId="0" fontId="4" fillId="6" borderId="3" xfId="0" applyFont="1" applyFill="1" applyBorder="1"/>
    <xf numFmtId="0" fontId="5" fillId="12" borderId="3" xfId="0" applyFont="1" applyFill="1" applyBorder="1"/>
    <xf numFmtId="0" fontId="5" fillId="2" borderId="4" xfId="0" applyFont="1" applyFill="1" applyBorder="1"/>
    <xf numFmtId="44" fontId="5" fillId="2" borderId="8" xfId="0" applyNumberFormat="1" applyFont="1" applyFill="1" applyBorder="1"/>
    <xf numFmtId="44" fontId="5" fillId="5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8" xfId="0" applyFont="1" applyBorder="1"/>
    <xf numFmtId="0" fontId="4" fillId="0" borderId="11" xfId="0" applyFont="1" applyFill="1" applyBorder="1" applyAlignment="1">
      <alignment horizontal="center" vertical="center"/>
    </xf>
    <xf numFmtId="0" fontId="0" fillId="0" borderId="8" xfId="0" applyBorder="1"/>
    <xf numFmtId="44" fontId="12" fillId="3" borderId="1" xfId="0" applyNumberFormat="1" applyFont="1" applyFill="1" applyBorder="1" applyAlignment="1">
      <alignment vertical="center"/>
    </xf>
    <xf numFmtId="44" fontId="5" fillId="2" borderId="0" xfId="0" applyNumberFormat="1" applyFont="1" applyFill="1" applyBorder="1"/>
    <xf numFmtId="10" fontId="5" fillId="6" borderId="0" xfId="4" applyNumberFormat="1" applyFont="1" applyFill="1" applyBorder="1" applyAlignment="1">
      <alignment horizontal="center"/>
    </xf>
    <xf numFmtId="10" fontId="4" fillId="12" borderId="0" xfId="4" applyNumberFormat="1" applyFont="1" applyFill="1" applyBorder="1" applyAlignment="1">
      <alignment horizontal="center"/>
    </xf>
    <xf numFmtId="10" fontId="5" fillId="2" borderId="10" xfId="4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0" fillId="0" borderId="9" xfId="0" applyFont="1" applyBorder="1"/>
    <xf numFmtId="10" fontId="5" fillId="5" borderId="12" xfId="4" applyNumberFormat="1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0" fillId="0" borderId="0" xfId="0" applyFont="1" applyFill="1" applyBorder="1"/>
    <xf numFmtId="44" fontId="1" fillId="0" borderId="1" xfId="5" applyNumberFormat="1" applyFont="1" applyFill="1" applyBorder="1"/>
    <xf numFmtId="44" fontId="1" fillId="0" borderId="0" xfId="0" applyNumberFormat="1" applyFont="1" applyFill="1" applyBorder="1"/>
    <xf numFmtId="0" fontId="12" fillId="9" borderId="0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3" fontId="16" fillId="9" borderId="1" xfId="0" applyNumberFormat="1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44" fontId="2" fillId="10" borderId="6" xfId="0" applyNumberFormat="1" applyFont="1" applyFill="1" applyBorder="1" applyAlignment="1">
      <alignment horizontal="center"/>
    </xf>
    <xf numFmtId="44" fontId="2" fillId="10" borderId="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44" fontId="14" fillId="8" borderId="0" xfId="0" applyNumberFormat="1" applyFont="1" applyFill="1" applyBorder="1" applyAlignment="1">
      <alignment horizontal="center"/>
    </xf>
    <xf numFmtId="44" fontId="14" fillId="8" borderId="1" xfId="0" applyNumberFormat="1" applyFont="1" applyFill="1" applyBorder="1" applyAlignment="1">
      <alignment horizontal="center"/>
    </xf>
  </cellXfs>
  <cellStyles count="6">
    <cellStyle name="Moeda" xfId="3" builtinId="4"/>
    <cellStyle name="Moeda 2" xfId="2" xr:uid="{00000000-0005-0000-0000-000001000000}"/>
    <cellStyle name="Normal" xfId="0" builtinId="0"/>
    <cellStyle name="Normal 2" xfId="1" xr:uid="{00000000-0005-0000-0000-000003000000}"/>
    <cellStyle name="Porcentagem" xfId="4" builtinId="5"/>
    <cellStyle name="Vírgula" xfId="5" builtinId="3"/>
  </cellStyles>
  <dxfs count="0"/>
  <tableStyles count="0" defaultTableStyle="TableStyleMedium2" defaultPivotStyle="PivotStyleLight16"/>
  <colors>
    <mruColors>
      <color rgb="FFE77575"/>
      <color rgb="FFF87156"/>
      <color rgb="FFF26A5C"/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A51" sqref="A51"/>
    </sheetView>
  </sheetViews>
  <sheetFormatPr defaultRowHeight="15" x14ac:dyDescent="0.25"/>
  <cols>
    <col min="1" max="1" width="44.5703125" bestFit="1" customWidth="1"/>
    <col min="2" max="2" width="27.85546875" bestFit="1" customWidth="1"/>
    <col min="3" max="3" width="31" style="1" customWidth="1"/>
  </cols>
  <sheetData>
    <row r="1" spans="1:4" x14ac:dyDescent="0.25">
      <c r="A1" s="2"/>
      <c r="B1" s="3"/>
      <c r="C1" s="3"/>
    </row>
    <row r="2" spans="1:4" s="1" customFormat="1" ht="30.75" customHeight="1" x14ac:dyDescent="0.3">
      <c r="A2" s="75" t="s">
        <v>25</v>
      </c>
      <c r="B2" s="76"/>
      <c r="C2" s="77"/>
      <c r="D2" s="37"/>
    </row>
    <row r="3" spans="1:4" ht="15.75" customHeight="1" x14ac:dyDescent="0.25">
      <c r="A3" s="78" t="s">
        <v>17</v>
      </c>
      <c r="B3" s="73" t="s">
        <v>53</v>
      </c>
      <c r="C3" s="73" t="s">
        <v>51</v>
      </c>
      <c r="D3" s="37"/>
    </row>
    <row r="4" spans="1:4" ht="15" customHeight="1" x14ac:dyDescent="0.25">
      <c r="A4" s="78"/>
      <c r="B4" s="73"/>
      <c r="C4" s="73"/>
      <c r="D4" s="37"/>
    </row>
    <row r="5" spans="1:4" ht="15.75" x14ac:dyDescent="0.25">
      <c r="A5" s="12" t="s">
        <v>4</v>
      </c>
      <c r="B5" s="35">
        <v>42760.43</v>
      </c>
      <c r="C5" s="35">
        <v>89455.57</v>
      </c>
      <c r="D5" s="37"/>
    </row>
    <row r="6" spans="1:4" ht="15.75" x14ac:dyDescent="0.25">
      <c r="A6" s="12" t="s">
        <v>5</v>
      </c>
      <c r="B6" s="35">
        <v>3188.87</v>
      </c>
      <c r="C6" s="35">
        <v>6400.91</v>
      </c>
      <c r="D6" s="37"/>
    </row>
    <row r="7" spans="1:4" ht="15.75" x14ac:dyDescent="0.25">
      <c r="A7" s="12" t="s">
        <v>6</v>
      </c>
      <c r="B7" s="35">
        <v>1000</v>
      </c>
      <c r="C7" s="35">
        <v>1250</v>
      </c>
      <c r="D7" s="37"/>
    </row>
    <row r="8" spans="1:4" s="1" customFormat="1" ht="15.75" x14ac:dyDescent="0.25">
      <c r="A8" s="12" t="s">
        <v>0</v>
      </c>
      <c r="B8" s="35">
        <v>1430</v>
      </c>
      <c r="C8" s="35">
        <v>2860</v>
      </c>
      <c r="D8" s="37"/>
    </row>
    <row r="9" spans="1:4" s="1" customFormat="1" ht="15.75" x14ac:dyDescent="0.25">
      <c r="A9" s="13" t="s">
        <v>19</v>
      </c>
      <c r="B9" s="35">
        <v>22492.94</v>
      </c>
      <c r="C9" s="35">
        <v>44985.88</v>
      </c>
      <c r="D9" s="37"/>
    </row>
    <row r="10" spans="1:4" ht="15.75" x14ac:dyDescent="0.25">
      <c r="A10" s="13" t="s">
        <v>47</v>
      </c>
      <c r="B10" s="35">
        <v>3211</v>
      </c>
      <c r="C10" s="35">
        <v>5227</v>
      </c>
      <c r="D10" s="37"/>
    </row>
    <row r="11" spans="1:4" s="1" customFormat="1" ht="15.75" x14ac:dyDescent="0.25">
      <c r="A11" s="12" t="s">
        <v>1</v>
      </c>
      <c r="B11" s="35">
        <v>2000</v>
      </c>
      <c r="C11" s="35">
        <v>3409</v>
      </c>
      <c r="D11" s="37"/>
    </row>
    <row r="12" spans="1:4" s="1" customFormat="1" ht="15.75" x14ac:dyDescent="0.25">
      <c r="A12" s="12" t="s">
        <v>48</v>
      </c>
      <c r="B12" s="35"/>
      <c r="C12" s="35">
        <v>1715.66</v>
      </c>
      <c r="D12" s="37"/>
    </row>
    <row r="13" spans="1:4" s="1" customFormat="1" ht="17.25" x14ac:dyDescent="0.3">
      <c r="A13" s="14" t="s">
        <v>26</v>
      </c>
      <c r="B13" s="24">
        <f>SUM(B5:B12)</f>
        <v>76083.240000000005</v>
      </c>
      <c r="C13" s="24">
        <f>SUM(C5:C12)</f>
        <v>155304.02000000002</v>
      </c>
      <c r="D13" s="37"/>
    </row>
    <row r="14" spans="1:4" s="1" customFormat="1" ht="15" customHeight="1" x14ac:dyDescent="0.25">
      <c r="A14" s="79" t="s">
        <v>18</v>
      </c>
      <c r="B14" s="74" t="s">
        <v>54</v>
      </c>
      <c r="C14" s="74" t="s">
        <v>52</v>
      </c>
      <c r="D14" s="37"/>
    </row>
    <row r="15" spans="1:4" ht="15.75" customHeight="1" x14ac:dyDescent="0.25">
      <c r="A15" s="80"/>
      <c r="B15" s="74"/>
      <c r="C15" s="74"/>
      <c r="D15" s="37"/>
    </row>
    <row r="16" spans="1:4" ht="15.75" customHeight="1" x14ac:dyDescent="0.25">
      <c r="A16" s="12" t="s">
        <v>7</v>
      </c>
      <c r="B16" s="36">
        <v>24435.699999999997</v>
      </c>
      <c r="C16" s="36">
        <v>50718.78</v>
      </c>
      <c r="D16" s="37"/>
    </row>
    <row r="17" spans="1:4" ht="15.75" customHeight="1" x14ac:dyDescent="0.25">
      <c r="A17" s="12" t="s">
        <v>2</v>
      </c>
      <c r="B17" s="36">
        <v>2415.5</v>
      </c>
      <c r="C17" s="36">
        <v>4767.5</v>
      </c>
      <c r="D17" s="37"/>
    </row>
    <row r="18" spans="1:4" ht="15" customHeight="1" x14ac:dyDescent="0.25">
      <c r="A18" s="13" t="s">
        <v>15</v>
      </c>
      <c r="B18" s="36">
        <v>3450.4700000000003</v>
      </c>
      <c r="C18" s="36">
        <v>7662.77</v>
      </c>
      <c r="D18" s="37"/>
    </row>
    <row r="19" spans="1:4" ht="15.75" x14ac:dyDescent="0.25">
      <c r="A19" s="12" t="s">
        <v>10</v>
      </c>
      <c r="B19" s="36">
        <v>943.02</v>
      </c>
      <c r="C19" s="36">
        <v>1972.46</v>
      </c>
      <c r="D19" s="37"/>
    </row>
    <row r="20" spans="1:4" ht="15.75" x14ac:dyDescent="0.25">
      <c r="A20" s="12" t="s">
        <v>11</v>
      </c>
      <c r="B20" s="36">
        <v>2289.5</v>
      </c>
      <c r="C20" s="36">
        <v>4666.76</v>
      </c>
      <c r="D20" s="37"/>
    </row>
    <row r="21" spans="1:4" s="1" customFormat="1" ht="15.75" x14ac:dyDescent="0.25">
      <c r="A21" s="12" t="s">
        <v>32</v>
      </c>
      <c r="B21" s="36">
        <v>325.2</v>
      </c>
      <c r="C21" s="36">
        <v>325.2</v>
      </c>
      <c r="D21" s="37"/>
    </row>
    <row r="22" spans="1:4" ht="15.75" x14ac:dyDescent="0.25">
      <c r="A22" s="12" t="s">
        <v>45</v>
      </c>
      <c r="B22" s="36"/>
      <c r="C22" s="36"/>
      <c r="D22" s="37"/>
    </row>
    <row r="23" spans="1:4" s="1" customFormat="1" ht="15.75" x14ac:dyDescent="0.25">
      <c r="A23" s="12" t="s">
        <v>31</v>
      </c>
      <c r="B23" s="36">
        <v>5559</v>
      </c>
      <c r="C23" s="36">
        <v>12881.75</v>
      </c>
      <c r="D23" s="37"/>
    </row>
    <row r="24" spans="1:4" s="1" customFormat="1" ht="15.75" x14ac:dyDescent="0.25">
      <c r="A24" s="12" t="s">
        <v>3</v>
      </c>
      <c r="B24" s="36">
        <v>15867.58</v>
      </c>
      <c r="C24" s="36">
        <v>20759.11</v>
      </c>
      <c r="D24" s="37"/>
    </row>
    <row r="25" spans="1:4" ht="15.75" x14ac:dyDescent="0.25">
      <c r="A25" s="12" t="s">
        <v>12</v>
      </c>
      <c r="B25" s="36">
        <v>711.85</v>
      </c>
      <c r="C25" s="36">
        <v>1556.7</v>
      </c>
      <c r="D25" s="37"/>
    </row>
    <row r="26" spans="1:4" s="1" customFormat="1" ht="15.75" x14ac:dyDescent="0.25">
      <c r="A26" s="12" t="s">
        <v>49</v>
      </c>
      <c r="B26" s="36">
        <v>8024</v>
      </c>
      <c r="C26" s="36">
        <v>15104</v>
      </c>
      <c r="D26" s="37"/>
    </row>
    <row r="27" spans="1:4" s="1" customFormat="1" ht="15.75" x14ac:dyDescent="0.25">
      <c r="A27" s="12" t="s">
        <v>14</v>
      </c>
      <c r="B27" s="36">
        <v>7756.17</v>
      </c>
      <c r="C27" s="36">
        <v>12342.79</v>
      </c>
      <c r="D27" s="37"/>
    </row>
    <row r="28" spans="1:4" ht="17.25" x14ac:dyDescent="0.3">
      <c r="A28" s="16" t="s">
        <v>27</v>
      </c>
      <c r="B28" s="25">
        <f>SUM(B16:B27)</f>
        <v>71777.990000000005</v>
      </c>
      <c r="C28" s="25">
        <f>SUM(C16:C27)</f>
        <v>132757.82</v>
      </c>
      <c r="D28" s="37"/>
    </row>
    <row r="29" spans="1:4" ht="17.25" x14ac:dyDescent="0.3">
      <c r="A29" s="15" t="s">
        <v>28</v>
      </c>
      <c r="B29" s="26">
        <f>B13-B28</f>
        <v>4305.25</v>
      </c>
      <c r="C29" s="26">
        <f>C13-C28</f>
        <v>22546.200000000012</v>
      </c>
      <c r="D29" s="37"/>
    </row>
    <row r="30" spans="1:4" x14ac:dyDescent="0.25">
      <c r="B30" s="7"/>
      <c r="C30" s="7"/>
    </row>
  </sheetData>
  <mergeCells count="7">
    <mergeCell ref="C3:C4"/>
    <mergeCell ref="C14:C15"/>
    <mergeCell ref="A2:C2"/>
    <mergeCell ref="A3:A4"/>
    <mergeCell ref="B3:B4"/>
    <mergeCell ref="A14:A15"/>
    <mergeCell ref="B14:B15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activeCell="A49" sqref="A49"/>
    </sheetView>
  </sheetViews>
  <sheetFormatPr defaultRowHeight="15" x14ac:dyDescent="0.25"/>
  <cols>
    <col min="1" max="1" width="39.140625" style="33" customWidth="1"/>
    <col min="2" max="3" width="14.28515625" style="33" customWidth="1"/>
    <col min="4" max="4" width="10.5703125" style="33" customWidth="1"/>
    <col min="5" max="5" width="10.5703125" customWidth="1"/>
  </cols>
  <sheetData>
    <row r="1" spans="1:5" s="1" customFormat="1" x14ac:dyDescent="0.25">
      <c r="A1" s="33"/>
      <c r="B1" s="33"/>
      <c r="C1" s="33"/>
      <c r="D1" s="33"/>
    </row>
    <row r="2" spans="1:5" s="1" customFormat="1" x14ac:dyDescent="0.25">
      <c r="A2" s="33"/>
      <c r="B2" s="33"/>
      <c r="C2" s="51"/>
      <c r="D2" s="34"/>
    </row>
    <row r="3" spans="1:5" ht="15.75" x14ac:dyDescent="0.25">
      <c r="A3" s="42" t="s">
        <v>29</v>
      </c>
      <c r="B3" s="43" t="s">
        <v>41</v>
      </c>
      <c r="C3" s="59" t="s">
        <v>50</v>
      </c>
      <c r="D3" s="62" t="s">
        <v>16</v>
      </c>
      <c r="E3" s="2"/>
    </row>
    <row r="4" spans="1:5" ht="15.75" x14ac:dyDescent="0.25">
      <c r="A4" s="44" t="s">
        <v>8</v>
      </c>
      <c r="B4" s="39">
        <v>79220.78</v>
      </c>
      <c r="C4" s="49">
        <v>76083.240000000005</v>
      </c>
      <c r="D4" s="61">
        <f>(C4-B4)/B4</f>
        <v>-3.9605012725196516E-2</v>
      </c>
      <c r="E4" s="38"/>
    </row>
    <row r="5" spans="1:5" ht="15.75" x14ac:dyDescent="0.25">
      <c r="A5" s="45" t="s">
        <v>9</v>
      </c>
      <c r="B5" s="40">
        <v>60979.830000000009</v>
      </c>
      <c r="C5" s="40">
        <v>71777.990000000005</v>
      </c>
      <c r="D5" s="56">
        <f t="shared" ref="D5:D7" si="0">(C5-B5)/B5</f>
        <v>0.17707756810735606</v>
      </c>
      <c r="E5" s="37"/>
    </row>
    <row r="6" spans="1:5" ht="15.75" x14ac:dyDescent="0.25">
      <c r="A6" s="46" t="s">
        <v>13</v>
      </c>
      <c r="B6" s="41">
        <v>18240.94999999999</v>
      </c>
      <c r="C6" s="41">
        <v>4305.25</v>
      </c>
      <c r="D6" s="57">
        <f t="shared" si="0"/>
        <v>-0.76397884978578401</v>
      </c>
      <c r="E6" s="37"/>
    </row>
    <row r="7" spans="1:5" ht="15.75" x14ac:dyDescent="0.25">
      <c r="A7" s="47" t="s">
        <v>30</v>
      </c>
      <c r="B7" s="48">
        <v>84647.920000000013</v>
      </c>
      <c r="C7" s="55">
        <v>89131.970000000016</v>
      </c>
      <c r="D7" s="58">
        <f t="shared" si="0"/>
        <v>5.2972949601124308E-2</v>
      </c>
      <c r="E7" s="37"/>
    </row>
    <row r="8" spans="1:5" x14ac:dyDescent="0.25">
      <c r="C8" s="60"/>
    </row>
    <row r="10" spans="1:5" x14ac:dyDescent="0.25">
      <c r="A10" s="4"/>
      <c r="B10" s="5"/>
      <c r="C10" s="5"/>
      <c r="D10" s="5"/>
    </row>
    <row r="11" spans="1:5" x14ac:dyDescent="0.25">
      <c r="A11" s="34"/>
      <c r="B11" s="34"/>
      <c r="C11" s="34"/>
      <c r="D11" s="34"/>
    </row>
    <row r="12" spans="1:5" x14ac:dyDescent="0.25">
      <c r="A12" s="34"/>
      <c r="B12" s="34"/>
      <c r="C12" s="34"/>
      <c r="D12" s="34"/>
    </row>
    <row r="13" spans="1:5" x14ac:dyDescent="0.25">
      <c r="A13" s="34"/>
      <c r="B13" s="34"/>
      <c r="C13" s="34"/>
      <c r="D13" s="34"/>
    </row>
    <row r="14" spans="1:5" x14ac:dyDescent="0.25">
      <c r="A14" s="6"/>
      <c r="B14" s="34"/>
      <c r="C14" s="34"/>
      <c r="D14" s="34"/>
    </row>
    <row r="15" spans="1:5" x14ac:dyDescent="0.25">
      <c r="A15" s="34"/>
      <c r="B15" s="34"/>
      <c r="C15" s="34"/>
      <c r="D15" s="34"/>
    </row>
    <row r="16" spans="1:5" x14ac:dyDescent="0.25">
      <c r="A16" s="34"/>
      <c r="B16" s="34"/>
      <c r="C16" s="34"/>
      <c r="D16" s="34"/>
    </row>
    <row r="17" spans="1:4" x14ac:dyDescent="0.25">
      <c r="A17" s="34"/>
      <c r="B17" s="34"/>
      <c r="C17" s="34"/>
      <c r="D17" s="34"/>
    </row>
    <row r="18" spans="1:4" x14ac:dyDescent="0.25">
      <c r="A18" s="6"/>
      <c r="B18" s="34"/>
      <c r="C18" s="34"/>
      <c r="D18" s="34"/>
    </row>
    <row r="19" spans="1:4" x14ac:dyDescent="0.25">
      <c r="A19" s="34"/>
      <c r="B19" s="34"/>
      <c r="C19" s="34"/>
      <c r="D19" s="34"/>
    </row>
    <row r="20" spans="1:4" x14ac:dyDescent="0.25">
      <c r="A20" s="34"/>
      <c r="B20" s="34"/>
      <c r="C20" s="34"/>
      <c r="D20" s="34"/>
    </row>
    <row r="21" spans="1:4" x14ac:dyDescent="0.25">
      <c r="A21" s="34"/>
      <c r="B21" s="34"/>
      <c r="C21" s="34"/>
      <c r="D21" s="34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workbookViewId="0">
      <selection activeCell="A43" sqref="A43"/>
    </sheetView>
  </sheetViews>
  <sheetFormatPr defaultRowHeight="15" x14ac:dyDescent="0.25"/>
  <cols>
    <col min="1" max="1" width="19.5703125" customWidth="1"/>
    <col min="2" max="3" width="14.5703125" customWidth="1"/>
    <col min="4" max="4" width="6.85546875" style="1" customWidth="1"/>
    <col min="5" max="5" width="14.5703125" customWidth="1"/>
    <col min="7" max="7" width="14.7109375" customWidth="1"/>
    <col min="8" max="8" width="9.140625" customWidth="1"/>
    <col min="9" max="9" width="14.7109375" customWidth="1"/>
    <col min="10" max="10" width="9.140625" customWidth="1"/>
    <col min="11" max="11" width="14.7109375" style="1" customWidth="1"/>
    <col min="12" max="12" width="9.140625" style="1" customWidth="1"/>
  </cols>
  <sheetData>
    <row r="1" spans="1:12" s="1" customFormat="1" x14ac:dyDescent="0.25"/>
    <row r="2" spans="1:12" ht="18.75" x14ac:dyDescent="0.3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7.25" x14ac:dyDescent="0.3">
      <c r="A3" s="82" t="s">
        <v>44</v>
      </c>
      <c r="B3" s="82"/>
      <c r="C3" s="82" t="s">
        <v>33</v>
      </c>
      <c r="D3" s="83"/>
      <c r="E3" s="82" t="s">
        <v>43</v>
      </c>
      <c r="F3" s="83"/>
      <c r="G3" s="82" t="s">
        <v>46</v>
      </c>
      <c r="H3" s="83"/>
      <c r="I3" s="82" t="s">
        <v>41</v>
      </c>
      <c r="J3" s="83"/>
      <c r="K3" s="82" t="s">
        <v>50</v>
      </c>
      <c r="L3" s="83"/>
    </row>
    <row r="4" spans="1:12" x14ac:dyDescent="0.25">
      <c r="A4" s="71" t="s">
        <v>35</v>
      </c>
      <c r="B4" s="72" t="s">
        <v>37</v>
      </c>
      <c r="C4" s="70" t="s">
        <v>38</v>
      </c>
      <c r="D4" s="70" t="s">
        <v>16</v>
      </c>
      <c r="E4" s="70" t="s">
        <v>38</v>
      </c>
      <c r="F4" s="70" t="s">
        <v>16</v>
      </c>
      <c r="G4" s="70" t="s">
        <v>38</v>
      </c>
      <c r="H4" s="70" t="s">
        <v>16</v>
      </c>
      <c r="I4" s="70" t="s">
        <v>38</v>
      </c>
      <c r="J4" s="70" t="s">
        <v>16</v>
      </c>
      <c r="K4" s="70" t="s">
        <v>38</v>
      </c>
      <c r="L4" s="70" t="s">
        <v>16</v>
      </c>
    </row>
    <row r="5" spans="1:12" x14ac:dyDescent="0.25">
      <c r="A5" s="66" t="s">
        <v>40</v>
      </c>
      <c r="B5" s="67">
        <v>67020</v>
      </c>
      <c r="C5" s="20">
        <v>90362.249999999985</v>
      </c>
      <c r="D5" s="22">
        <f>(C5-B5)/B5</f>
        <v>0.34828782452999085</v>
      </c>
      <c r="E5" s="20">
        <v>82098.09</v>
      </c>
      <c r="F5" s="22">
        <f>(E5-B5)/B5</f>
        <v>0.2249789615040286</v>
      </c>
      <c r="G5" s="20">
        <v>80691.709999999992</v>
      </c>
      <c r="H5" s="22">
        <f>(G5-B5)/B5</f>
        <v>0.20399447925992228</v>
      </c>
      <c r="I5" s="20">
        <v>79220.78</v>
      </c>
      <c r="J5" s="22">
        <f>(I5-B5)/B5</f>
        <v>0.18204685168606385</v>
      </c>
      <c r="K5" s="20">
        <v>76083.240000000005</v>
      </c>
      <c r="L5" s="22">
        <f>(K5-B5)/B5</f>
        <v>0.13523187108325882</v>
      </c>
    </row>
    <row r="6" spans="1:12" ht="6" customHeight="1" x14ac:dyDescent="0.25">
      <c r="A6" s="68"/>
      <c r="B6" s="68"/>
      <c r="C6" s="21"/>
      <c r="D6" s="21"/>
      <c r="E6" s="21"/>
      <c r="F6" s="20"/>
      <c r="G6" s="21"/>
      <c r="H6" s="20"/>
      <c r="I6" s="21"/>
      <c r="J6" s="20"/>
      <c r="K6" s="21"/>
      <c r="L6" s="20"/>
    </row>
    <row r="7" spans="1:12" x14ac:dyDescent="0.25">
      <c r="A7" s="71" t="s">
        <v>18</v>
      </c>
      <c r="B7" s="72" t="s">
        <v>37</v>
      </c>
      <c r="C7" s="70" t="s">
        <v>39</v>
      </c>
      <c r="D7" s="70" t="s">
        <v>16</v>
      </c>
      <c r="E7" s="70" t="s">
        <v>39</v>
      </c>
      <c r="F7" s="70" t="s">
        <v>16</v>
      </c>
      <c r="G7" s="70" t="s">
        <v>39</v>
      </c>
      <c r="H7" s="70" t="s">
        <v>16</v>
      </c>
      <c r="I7" s="70" t="s">
        <v>39</v>
      </c>
      <c r="J7" s="70" t="s">
        <v>16</v>
      </c>
      <c r="K7" s="69" t="s">
        <v>39</v>
      </c>
      <c r="L7" s="70" t="s">
        <v>16</v>
      </c>
    </row>
    <row r="8" spans="1:12" x14ac:dyDescent="0.25">
      <c r="A8" s="66" t="s">
        <v>36</v>
      </c>
      <c r="B8" s="67">
        <v>55103</v>
      </c>
      <c r="C8" s="20">
        <v>55569.98000000001</v>
      </c>
      <c r="D8" s="23">
        <f>(C8-B8)/B8</f>
        <v>8.4746747001072618E-3</v>
      </c>
      <c r="E8" s="20">
        <v>61499.44</v>
      </c>
      <c r="F8" s="23">
        <f>(E8-B8)/B8</f>
        <v>0.11608152006242858</v>
      </c>
      <c r="G8" s="20">
        <v>71918.26999999999</v>
      </c>
      <c r="H8" s="23">
        <f>(G8-B8)/B8</f>
        <v>0.30516069905449777</v>
      </c>
      <c r="I8" s="20">
        <v>60979.830000000009</v>
      </c>
      <c r="J8" s="23">
        <f>(I8-B8)/B8</f>
        <v>0.10665172495145471</v>
      </c>
      <c r="K8" s="20">
        <v>71777.990000000005</v>
      </c>
      <c r="L8" s="23">
        <f>(K8-B8)/B8</f>
        <v>0.30261492114766902</v>
      </c>
    </row>
    <row r="9" spans="1:12" x14ac:dyDescent="0.25">
      <c r="A9" s="17"/>
      <c r="B9" s="54"/>
      <c r="C9" s="19"/>
      <c r="D9" s="18"/>
      <c r="E9" s="19"/>
      <c r="F9" s="18"/>
      <c r="G9" s="19"/>
      <c r="H9" s="18"/>
      <c r="I9" s="19"/>
      <c r="J9" s="18"/>
      <c r="K9" s="19"/>
      <c r="L9" s="18"/>
    </row>
  </sheetData>
  <mergeCells count="7">
    <mergeCell ref="A2:L2"/>
    <mergeCell ref="K3:L3"/>
    <mergeCell ref="I3:J3"/>
    <mergeCell ref="A3:B3"/>
    <mergeCell ref="C3:D3"/>
    <mergeCell ref="E3:F3"/>
    <mergeCell ref="G3:H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9"/>
  <sheetViews>
    <sheetView workbookViewId="0">
      <selection activeCell="A50" sqref="A50"/>
    </sheetView>
  </sheetViews>
  <sheetFormatPr defaultRowHeight="15" x14ac:dyDescent="0.25"/>
  <cols>
    <col min="1" max="1" width="21.7109375" customWidth="1"/>
    <col min="2" max="2" width="10.5703125" customWidth="1"/>
    <col min="3" max="4" width="10.5703125" style="1" customWidth="1"/>
    <col min="5" max="5" width="9.140625" style="2"/>
  </cols>
  <sheetData>
    <row r="1" spans="1:4" x14ac:dyDescent="0.25">
      <c r="C1" s="53"/>
      <c r="D1" s="2"/>
    </row>
    <row r="2" spans="1:4" x14ac:dyDescent="0.25">
      <c r="A2" s="8" t="s">
        <v>20</v>
      </c>
      <c r="B2" s="27" t="s">
        <v>41</v>
      </c>
      <c r="C2" s="50" t="s">
        <v>50</v>
      </c>
      <c r="D2" s="63" t="s">
        <v>16</v>
      </c>
    </row>
    <row r="3" spans="1:4" ht="15.75" x14ac:dyDescent="0.25">
      <c r="A3" s="31" t="s">
        <v>21</v>
      </c>
      <c r="B3" s="29">
        <v>268</v>
      </c>
      <c r="C3" s="28">
        <v>268</v>
      </c>
      <c r="D3" s="52" t="s">
        <v>55</v>
      </c>
    </row>
    <row r="4" spans="1:4" ht="15.75" x14ac:dyDescent="0.25">
      <c r="A4" s="10" t="s">
        <v>22</v>
      </c>
      <c r="B4" s="30">
        <v>41</v>
      </c>
      <c r="C4" s="30">
        <v>41</v>
      </c>
      <c r="D4" s="64" t="s">
        <v>55</v>
      </c>
    </row>
    <row r="5" spans="1:4" ht="15.75" x14ac:dyDescent="0.25">
      <c r="A5" s="9" t="s">
        <v>23</v>
      </c>
      <c r="B5" s="28">
        <v>39</v>
      </c>
      <c r="C5" s="28">
        <v>39</v>
      </c>
      <c r="D5" s="52" t="s">
        <v>55</v>
      </c>
    </row>
    <row r="6" spans="1:4" ht="15.75" x14ac:dyDescent="0.25">
      <c r="A6" s="11" t="s">
        <v>24</v>
      </c>
      <c r="B6" s="32">
        <f>SUM(B3:B5)</f>
        <v>348</v>
      </c>
      <c r="C6" s="32">
        <f>SUM(C3:C5)</f>
        <v>348</v>
      </c>
      <c r="D6" s="65" t="s">
        <v>55</v>
      </c>
    </row>
    <row r="59" spans="1:1" x14ac:dyDescent="0.25">
      <c r="A59" t="s">
        <v>42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 gerencial</vt:lpstr>
      <vt:lpstr>resumo do relat. gerencial</vt:lpstr>
      <vt:lpstr>previsão receitas e despesas</vt:lpstr>
      <vt:lpstr>nº de sócios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HOME</cp:lastModifiedBy>
  <cp:lastPrinted>2023-03-22T17:16:23Z</cp:lastPrinted>
  <dcterms:created xsi:type="dcterms:W3CDTF">2022-05-17T12:17:54Z</dcterms:created>
  <dcterms:modified xsi:type="dcterms:W3CDTF">2023-06-19T11:25:26Z</dcterms:modified>
</cp:coreProperties>
</file>