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OFES documentos\APOFES - EXCEL\RELATÓRIO GERENCIAL MENSAL\2022\9 NOVEMBRO\"/>
    </mc:Choice>
  </mc:AlternateContent>
  <xr:revisionPtr revIDLastSave="0" documentId="13_ncr:1_{BC120D6B-4191-4815-BC08-4D8B74ABB890}" xr6:coauthVersionLast="36" xr6:coauthVersionMax="36" xr10:uidLastSave="{00000000-0000-0000-0000-000000000000}"/>
  <bookViews>
    <workbookView xWindow="480" yWindow="285" windowWidth="18195" windowHeight="10620" xr2:uid="{00000000-000D-0000-FFFF-FFFF00000000}"/>
  </bookViews>
  <sheets>
    <sheet name="relatório gerencial" sheetId="1" r:id="rId1"/>
    <sheet name="resumo do relat. gerencial" sheetId="3" r:id="rId2"/>
    <sheet name="nº de sócios" sheetId="7" r:id="rId3"/>
  </sheets>
  <calcPr calcId="162913"/>
</workbook>
</file>

<file path=xl/calcChain.xml><?xml version="1.0" encoding="utf-8"?>
<calcChain xmlns="http://schemas.openxmlformats.org/spreadsheetml/2006/main">
  <c r="J6" i="3" l="1"/>
  <c r="C31" i="1"/>
  <c r="J5" i="3" l="1"/>
  <c r="J7" i="3"/>
  <c r="J4" i="3"/>
  <c r="I6" i="3"/>
  <c r="B32" i="1"/>
  <c r="C32" i="1" l="1"/>
  <c r="C15" i="1"/>
  <c r="H6" i="7" l="1"/>
  <c r="G6" i="7" l="1"/>
  <c r="F6" i="7" l="1"/>
  <c r="B31" i="1" l="1"/>
  <c r="B15" i="1"/>
  <c r="D6" i="7" l="1"/>
  <c r="B6" i="7"/>
  <c r="C6" i="7"/>
  <c r="C6" i="3" l="1"/>
  <c r="B6" i="3"/>
</calcChain>
</file>

<file path=xl/sharedStrings.xml><?xml version="1.0" encoding="utf-8"?>
<sst xmlns="http://schemas.openxmlformats.org/spreadsheetml/2006/main" count="63" uniqueCount="52">
  <si>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</si>
  <si>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</si>
  <si>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</si>
  <si>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</si>
  <si>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</si>
  <si>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</si>
  <si>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</si>
  <si>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</si>
  <si>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ABRIL</t>
  </si>
  <si>
    <t>MAIO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</si>
  <si>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</si>
  <si>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</si>
  <si>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</si>
  <si>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</si>
  <si>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</si>
  <si>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</si>
  <si>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</si>
  <si>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</si>
  <si>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</si>
  <si>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</si>
  <si>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</si>
  <si>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JUNHO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</si>
  <si>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</si>
  <si>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</si>
  <si>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</si>
  <si>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</si>
  <si>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</si>
  <si>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</si>
  <si>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</si>
  <si>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</si>
  <si>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</si>
  <si>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</si>
  <si>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</si>
  <si>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</si>
  <si>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Moto- rifa</t>
  </si>
  <si>
    <t>Outras receitas (alugueis)</t>
  </si>
  <si>
    <t>JULHO</t>
  </si>
  <si>
    <t>Doação p/ XV JOIDS</t>
  </si>
  <si>
    <t>Obra 2º piso- sede administrativa</t>
  </si>
  <si>
    <t>Prestação de serviços (pedreiro)</t>
  </si>
  <si>
    <t>Unimed PR 1,5%- ASPFPR</t>
  </si>
  <si>
    <t>XV JOIDS- NATAL/RN</t>
  </si>
  <si>
    <t>AGOSTO</t>
  </si>
  <si>
    <t>-</t>
  </si>
  <si>
    <t>Crédito de poupança olímpica</t>
  </si>
  <si>
    <t>Despesas com manutenção- sede adm.</t>
  </si>
  <si>
    <t>SETEMBRO</t>
  </si>
  <si>
    <t>OUTUBRO</t>
  </si>
  <si>
    <t>ARRECADADAS- NOVEMBRO</t>
  </si>
  <si>
    <t>EXECUTADAS- NOVEMBRO</t>
  </si>
  <si>
    <t>NOVEMBRO</t>
  </si>
  <si>
    <t>ACUMULADAS- ABRIL A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</si>
</sst>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Border="1"/>
    <xf numFmtId="44" fontId="6" fillId="0" borderId="1" xfId="0" applyNumberFormat="1" applyFont="1" applyBorder="1"/>
    <xf numFmtId="0" fontId="6" fillId="0" borderId="4" xfId="0" applyFont="1" applyFill="1" applyBorder="1"/>
    <xf numFmtId="4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44" fontId="9" fillId="3" borderId="0" xfId="0" applyNumberFormat="1" applyFont="1" applyFill="1" applyBorder="1" applyAlignment="1"/>
    <xf numFmtId="44" fontId="6" fillId="0" borderId="4" xfId="0" applyNumberFormat="1" applyFont="1" applyBorder="1"/>
    <xf numFmtId="0" fontId="5" fillId="5" borderId="8" xfId="0" applyFont="1" applyFill="1" applyBorder="1"/>
    <xf numFmtId="44" fontId="6" fillId="5" borderId="0" xfId="0" applyNumberFormat="1" applyFont="1" applyFill="1" applyBorder="1" applyAlignment="1">
      <alignment horizontal="center"/>
    </xf>
    <xf numFmtId="0" fontId="5" fillId="6" borderId="5" xfId="0" applyFont="1" applyFill="1" applyBorder="1"/>
    <xf numFmtId="44" fontId="6" fillId="6" borderId="0" xfId="0" applyNumberFormat="1" applyFont="1" applyFill="1" applyBorder="1" applyAlignment="1">
      <alignment horizontal="center"/>
    </xf>
    <xf numFmtId="0" fontId="6" fillId="2" borderId="6" xfId="0" applyFont="1" applyFill="1" applyBorder="1"/>
    <xf numFmtId="44" fontId="6" fillId="2" borderId="3" xfId="0" applyNumberFormat="1" applyFont="1" applyFill="1" applyBorder="1"/>
    <xf numFmtId="0" fontId="10" fillId="2" borderId="7" xfId="0" applyNumberFormat="1" applyFont="1" applyFill="1" applyBorder="1" applyAlignment="1">
      <alignment horizontal="left"/>
    </xf>
    <xf numFmtId="0" fontId="8" fillId="11" borderId="5" xfId="0" applyFont="1" applyFill="1" applyBorder="1"/>
    <xf numFmtId="44" fontId="9" fillId="11" borderId="0" xfId="0" applyNumberFormat="1" applyFont="1" applyFill="1" applyBorder="1" applyAlignment="1">
      <alignment horizontal="center"/>
    </xf>
    <xf numFmtId="44" fontId="12" fillId="2" borderId="12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6" fillId="12" borderId="5" xfId="0" applyFont="1" applyFill="1" applyBorder="1"/>
    <xf numFmtId="44" fontId="5" fillId="12" borderId="0" xfId="0" applyNumberFormat="1" applyFont="1" applyFill="1" applyBorder="1" applyAlignment="1">
      <alignment horizontal="center"/>
    </xf>
    <xf numFmtId="44" fontId="13" fillId="1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10" fontId="0" fillId="0" borderId="0" xfId="0" applyNumberFormat="1"/>
    <xf numFmtId="44" fontId="6" fillId="0" borderId="1" xfId="0" applyNumberFormat="1" applyFont="1" applyBorder="1" applyAlignment="1"/>
    <xf numFmtId="10" fontId="6" fillId="5" borderId="1" xfId="3" applyNumberFormat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0" fontId="0" fillId="7" borderId="12" xfId="3" applyNumberFormat="1" applyFont="1" applyFill="1" applyBorder="1" applyAlignment="1">
      <alignment horizontal="center"/>
    </xf>
    <xf numFmtId="44" fontId="9" fillId="3" borderId="1" xfId="0" applyNumberFormat="1" applyFont="1" applyFill="1" applyBorder="1" applyAlignment="1"/>
    <xf numFmtId="44" fontId="9" fillId="11" borderId="1" xfId="0" applyNumberFormat="1" applyFont="1" applyFill="1" applyBorder="1" applyAlignment="1">
      <alignment horizontal="center"/>
    </xf>
    <xf numFmtId="44" fontId="10" fillId="2" borderId="11" xfId="0" applyNumberFormat="1" applyFont="1" applyFill="1" applyBorder="1" applyAlignment="1">
      <alignment horizontal="center"/>
    </xf>
    <xf numFmtId="10" fontId="6" fillId="6" borderId="1" xfId="0" applyNumberFormat="1" applyFont="1" applyFill="1" applyBorder="1" applyAlignment="1">
      <alignment horizontal="center"/>
    </xf>
    <xf numFmtId="10" fontId="5" fillId="12" borderId="1" xfId="0" applyNumberFormat="1" applyFont="1" applyFill="1" applyBorder="1" applyAlignment="1">
      <alignment horizontal="center"/>
    </xf>
    <xf numFmtId="10" fontId="6" fillId="2" borderId="2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5" xfId="0" applyNumberFormat="1" applyFont="1" applyFill="1" applyBorder="1" applyAlignment="1">
      <alignment horizontal="center"/>
    </xf>
    <xf numFmtId="44" fontId="2" fillId="10" borderId="9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10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</cellXfs>
  <cellStyles count="4">
    <cellStyle name="Moeda 2" xfId="2" xr:uid="{00000000-0005-0000-0000-000000000000}"/>
    <cellStyle name="Normal" xfId="0" builtinId="0"/>
    <cellStyle name="Normal 2" xfId="1" xr:uid="{00000000-0005-0000-0000-000002000000}"/>
    <cellStyle name="Porcentagem" xfId="3" builtinId="5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A48" sqref="A48"/>
    </sheetView>
  </sheetViews>
  <sheetFormatPr defaultRowHeight="15" x14ac:dyDescent="0.25"/>
  <cols>
    <col min="1" max="1" width="66" customWidth="1"/>
    <col min="2" max="2" width="30.7109375" customWidth="1"/>
    <col min="3" max="3" width="35.42578125" style="1" customWidth="1"/>
  </cols>
  <sheetData>
    <row r="1" spans="1:3" ht="15" customHeight="1" x14ac:dyDescent="0.25">
      <c r="A1" s="2"/>
      <c r="B1" s="4"/>
      <c r="C1" s="4"/>
    </row>
    <row r="2" spans="1:3" s="1" customFormat="1" ht="30.75" customHeight="1" x14ac:dyDescent="0.3">
      <c r="A2" s="58" t="s">
        <v>28</v>
      </c>
      <c r="B2" s="59"/>
      <c r="C2" s="60"/>
    </row>
    <row r="3" spans="1:3" ht="15.75" customHeight="1" x14ac:dyDescent="0.25">
      <c r="A3" s="61" t="s">
        <v>19</v>
      </c>
      <c r="B3" s="63" t="s">
        <v>48</v>
      </c>
      <c r="C3" s="69" t="s">
        <v>51</v>
      </c>
    </row>
    <row r="4" spans="1:3" ht="15" customHeight="1" x14ac:dyDescent="0.25">
      <c r="A4" s="62"/>
      <c r="B4" s="64"/>
      <c r="C4" s="70"/>
    </row>
    <row r="5" spans="1:3" ht="15.75" x14ac:dyDescent="0.25">
      <c r="A5" s="23" t="s">
        <v>4</v>
      </c>
      <c r="B5" s="24">
        <v>47155.79</v>
      </c>
      <c r="C5" s="24">
        <v>358860.79999999999</v>
      </c>
    </row>
    <row r="6" spans="1:3" ht="15.75" x14ac:dyDescent="0.25">
      <c r="A6" s="23" t="s">
        <v>5</v>
      </c>
      <c r="B6" s="24">
        <v>3352.53</v>
      </c>
      <c r="C6" s="24">
        <v>25773.05</v>
      </c>
    </row>
    <row r="7" spans="1:3" ht="15.75" x14ac:dyDescent="0.25">
      <c r="A7" s="23" t="s">
        <v>6</v>
      </c>
      <c r="B7" s="24"/>
      <c r="C7" s="24">
        <v>23000</v>
      </c>
    </row>
    <row r="8" spans="1:3" s="1" customFormat="1" ht="15.75" x14ac:dyDescent="0.25">
      <c r="A8" s="23" t="s">
        <v>0</v>
      </c>
      <c r="B8" s="48">
        <v>1430</v>
      </c>
      <c r="C8" s="48">
        <v>9980</v>
      </c>
    </row>
    <row r="9" spans="1:3" s="1" customFormat="1" ht="15.75" x14ac:dyDescent="0.25">
      <c r="A9" s="25" t="s">
        <v>22</v>
      </c>
      <c r="B9" s="24">
        <v>24130.17</v>
      </c>
      <c r="C9" s="24">
        <v>189905.91999999998</v>
      </c>
    </row>
    <row r="10" spans="1:3" ht="15.75" x14ac:dyDescent="0.25">
      <c r="A10" s="25" t="s">
        <v>35</v>
      </c>
      <c r="B10" s="48">
        <v>2086</v>
      </c>
      <c r="C10" s="48">
        <v>14169.38</v>
      </c>
    </row>
    <row r="11" spans="1:3" s="1" customFormat="1" ht="15.75" x14ac:dyDescent="0.25">
      <c r="A11" s="23" t="s">
        <v>1</v>
      </c>
      <c r="B11" s="24">
        <v>703</v>
      </c>
      <c r="C11" s="24">
        <v>7799.2699999999995</v>
      </c>
    </row>
    <row r="12" spans="1:3" s="1" customFormat="1" ht="15.75" x14ac:dyDescent="0.25">
      <c r="A12" s="25" t="s">
        <v>37</v>
      </c>
      <c r="B12" s="26">
        <v>200000</v>
      </c>
      <c r="C12" s="26">
        <v>207000</v>
      </c>
    </row>
    <row r="13" spans="1:3" s="1" customFormat="1" ht="15.75" x14ac:dyDescent="0.25">
      <c r="A13" s="25" t="s">
        <v>34</v>
      </c>
      <c r="B13" s="26"/>
      <c r="C13" s="26">
        <v>16890</v>
      </c>
    </row>
    <row r="14" spans="1:3" s="1" customFormat="1" ht="15.75" x14ac:dyDescent="0.25">
      <c r="A14" s="25" t="s">
        <v>44</v>
      </c>
      <c r="B14" s="26">
        <v>25458.5</v>
      </c>
      <c r="C14" s="26">
        <v>81158.299999999988</v>
      </c>
    </row>
    <row r="15" spans="1:3" s="1" customFormat="1" ht="15.75" customHeight="1" x14ac:dyDescent="0.3">
      <c r="A15" s="27" t="s">
        <v>29</v>
      </c>
      <c r="B15" s="28">
        <f>SUM(B5:B14)</f>
        <v>304315.99</v>
      </c>
      <c r="C15" s="52">
        <f>SUM(C5:C14)</f>
        <v>934536.72</v>
      </c>
    </row>
    <row r="16" spans="1:3" ht="15.75" customHeight="1" x14ac:dyDescent="0.25">
      <c r="A16" s="65" t="s">
        <v>20</v>
      </c>
      <c r="B16" s="67" t="s">
        <v>49</v>
      </c>
      <c r="C16" s="71" t="s">
        <v>51</v>
      </c>
    </row>
    <row r="17" spans="1:5" ht="15.75" customHeight="1" x14ac:dyDescent="0.25">
      <c r="A17" s="66"/>
      <c r="B17" s="68"/>
      <c r="C17" s="72"/>
    </row>
    <row r="18" spans="1:5" ht="15.75" x14ac:dyDescent="0.25">
      <c r="A18" s="23" t="s">
        <v>7</v>
      </c>
      <c r="B18" s="29">
        <v>27166.61</v>
      </c>
      <c r="C18" s="24">
        <v>197615.37</v>
      </c>
    </row>
    <row r="19" spans="1:5" ht="15.75" x14ac:dyDescent="0.25">
      <c r="A19" s="23" t="s">
        <v>2</v>
      </c>
      <c r="B19" s="29">
        <v>2370.8000000000002</v>
      </c>
      <c r="C19" s="29">
        <v>19681.199999999997</v>
      </c>
    </row>
    <row r="20" spans="1:5" ht="15.75" x14ac:dyDescent="0.25">
      <c r="A20" s="25" t="s">
        <v>17</v>
      </c>
      <c r="B20" s="29">
        <v>3807.77</v>
      </c>
      <c r="C20" s="29">
        <v>39788.04</v>
      </c>
    </row>
    <row r="21" spans="1:5" ht="15.75" x14ac:dyDescent="0.25">
      <c r="A21" s="23" t="s">
        <v>12</v>
      </c>
      <c r="B21" s="29">
        <v>947.17</v>
      </c>
      <c r="C21" s="29">
        <v>8159.4299999999994</v>
      </c>
    </row>
    <row r="22" spans="1:5" s="1" customFormat="1" ht="15.75" x14ac:dyDescent="0.25">
      <c r="A22" s="23" t="s">
        <v>13</v>
      </c>
      <c r="B22" s="29">
        <v>5485.74</v>
      </c>
      <c r="C22" s="29">
        <v>20460.260000000002</v>
      </c>
    </row>
    <row r="23" spans="1:5" ht="15.75" x14ac:dyDescent="0.25">
      <c r="A23" s="23" t="s">
        <v>45</v>
      </c>
      <c r="B23" s="41"/>
      <c r="C23" s="41">
        <v>11611.27</v>
      </c>
    </row>
    <row r="24" spans="1:5" s="1" customFormat="1" ht="15.75" x14ac:dyDescent="0.25">
      <c r="A24" s="23" t="s">
        <v>38</v>
      </c>
      <c r="B24" s="29">
        <v>1478.8</v>
      </c>
      <c r="C24" s="29">
        <v>33665.310000000005</v>
      </c>
    </row>
    <row r="25" spans="1:5" ht="15.75" x14ac:dyDescent="0.25">
      <c r="A25" s="23" t="s">
        <v>39</v>
      </c>
      <c r="B25" s="29">
        <v>3270</v>
      </c>
      <c r="C25" s="29">
        <v>22720</v>
      </c>
    </row>
    <row r="26" spans="1:5" ht="15.75" x14ac:dyDescent="0.25">
      <c r="A26" s="23" t="s">
        <v>3</v>
      </c>
      <c r="B26" s="29">
        <v>16113.44</v>
      </c>
      <c r="C26" s="29">
        <v>86854.760000000009</v>
      </c>
    </row>
    <row r="27" spans="1:5" s="1" customFormat="1" ht="15.75" x14ac:dyDescent="0.25">
      <c r="A27" s="23" t="s">
        <v>14</v>
      </c>
      <c r="B27" s="24">
        <v>1244.57</v>
      </c>
      <c r="C27" s="24">
        <v>6056.7599999999993</v>
      </c>
      <c r="D27" s="8"/>
      <c r="E27" s="8"/>
    </row>
    <row r="28" spans="1:5" s="1" customFormat="1" ht="15.75" x14ac:dyDescent="0.25">
      <c r="A28" s="23" t="s">
        <v>40</v>
      </c>
      <c r="B28" s="26"/>
      <c r="C28" s="26">
        <v>41659.79</v>
      </c>
      <c r="D28" s="8"/>
      <c r="E28" s="8"/>
    </row>
    <row r="29" spans="1:5" ht="15.75" x14ac:dyDescent="0.25">
      <c r="A29" s="23" t="s">
        <v>41</v>
      </c>
      <c r="B29" s="29">
        <v>135901.66</v>
      </c>
      <c r="C29" s="29">
        <v>463588.37</v>
      </c>
    </row>
    <row r="30" spans="1:5" s="1" customFormat="1" ht="15.75" x14ac:dyDescent="0.25">
      <c r="A30" s="23" t="s">
        <v>16</v>
      </c>
      <c r="B30" s="29">
        <v>11559.17</v>
      </c>
      <c r="C30" s="29">
        <v>116332.22</v>
      </c>
    </row>
    <row r="31" spans="1:5" ht="17.25" x14ac:dyDescent="0.3">
      <c r="A31" s="37" t="s">
        <v>30</v>
      </c>
      <c r="B31" s="38">
        <f>SUM(B18:B30)</f>
        <v>209345.73</v>
      </c>
      <c r="C31" s="53">
        <f>SUM(C18:C30)</f>
        <v>1068192.78</v>
      </c>
    </row>
    <row r="32" spans="1:5" ht="17.25" x14ac:dyDescent="0.3">
      <c r="A32" s="36" t="s">
        <v>31</v>
      </c>
      <c r="B32" s="54">
        <f>B15-B31</f>
        <v>94970.25999999998</v>
      </c>
      <c r="C32" s="39">
        <f>C15-C31</f>
        <v>-133656.06000000006</v>
      </c>
    </row>
    <row r="35" spans="2:3" x14ac:dyDescent="0.25">
      <c r="B35" s="8"/>
      <c r="C35" s="8"/>
    </row>
    <row r="36" spans="2:3" x14ac:dyDescent="0.25">
      <c r="B36" s="9"/>
      <c r="C36" s="9"/>
    </row>
  </sheetData>
  <mergeCells count="7">
    <mergeCell ref="A2:C2"/>
    <mergeCell ref="A3:A4"/>
    <mergeCell ref="B3:B4"/>
    <mergeCell ref="A16:A17"/>
    <mergeCell ref="B16:B17"/>
    <mergeCell ref="C3:C4"/>
    <mergeCell ref="C16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50" sqref="C50"/>
    </sheetView>
  </sheetViews>
  <sheetFormatPr defaultRowHeight="15" x14ac:dyDescent="0.25"/>
  <cols>
    <col min="1" max="1" width="39.140625" customWidth="1"/>
    <col min="2" max="3" width="21.42578125" customWidth="1"/>
    <col min="4" max="9" width="21.42578125" style="1" customWidth="1"/>
    <col min="10" max="10" width="14.42578125" customWidth="1"/>
    <col min="11" max="11" width="9.85546875" bestFit="1" customWidth="1"/>
  </cols>
  <sheetData>
    <row r="1" spans="1:11" s="1" customFormat="1" x14ac:dyDescent="0.25"/>
    <row r="2" spans="1:11" s="1" customFormat="1" x14ac:dyDescent="0.25"/>
    <row r="3" spans="1:11" ht="15.75" x14ac:dyDescent="0.25">
      <c r="A3" s="10" t="s">
        <v>32</v>
      </c>
      <c r="B3" s="11" t="s">
        <v>8</v>
      </c>
      <c r="C3" s="11" t="s">
        <v>9</v>
      </c>
      <c r="D3" s="11" t="s">
        <v>21</v>
      </c>
      <c r="E3" s="11" t="s">
        <v>36</v>
      </c>
      <c r="F3" s="11" t="s">
        <v>42</v>
      </c>
      <c r="G3" s="11" t="s">
        <v>46</v>
      </c>
      <c r="H3" s="11" t="s">
        <v>47</v>
      </c>
      <c r="I3" s="11" t="s">
        <v>50</v>
      </c>
      <c r="J3" s="12" t="s">
        <v>18</v>
      </c>
    </row>
    <row r="4" spans="1:11" ht="15.75" x14ac:dyDescent="0.25">
      <c r="A4" s="30" t="s">
        <v>10</v>
      </c>
      <c r="B4" s="31">
        <v>75541.25</v>
      </c>
      <c r="C4" s="31">
        <v>70719.259999999995</v>
      </c>
      <c r="D4" s="31">
        <v>83607.95</v>
      </c>
      <c r="E4" s="31">
        <v>84437.67</v>
      </c>
      <c r="F4" s="31">
        <v>102271.35999999999</v>
      </c>
      <c r="G4" s="31">
        <v>112099.54999999999</v>
      </c>
      <c r="H4" s="31">
        <v>107977.11000000002</v>
      </c>
      <c r="I4" s="31">
        <v>304315.99</v>
      </c>
      <c r="J4" s="49">
        <f>(I4-H4)/H4</f>
        <v>1.8183379792254113</v>
      </c>
      <c r="K4" s="3"/>
    </row>
    <row r="5" spans="1:11" ht="15.75" x14ac:dyDescent="0.25">
      <c r="A5" s="32" t="s">
        <v>11</v>
      </c>
      <c r="B5" s="33">
        <v>64641.950000000004</v>
      </c>
      <c r="C5" s="33">
        <v>65962.17</v>
      </c>
      <c r="D5" s="33">
        <v>87232.51</v>
      </c>
      <c r="E5" s="33">
        <v>198521.82</v>
      </c>
      <c r="F5" s="33">
        <v>105325.58</v>
      </c>
      <c r="G5" s="33">
        <v>104617.73</v>
      </c>
      <c r="H5" s="33">
        <v>246319.88999999998</v>
      </c>
      <c r="I5" s="33">
        <v>209345.73</v>
      </c>
      <c r="J5" s="55">
        <f t="shared" ref="J5:J7" si="0">(I5-H5)/H5</f>
        <v>-0.15010627034625573</v>
      </c>
    </row>
    <row r="6" spans="1:11" ht="15.75" x14ac:dyDescent="0.25">
      <c r="A6" s="42" t="s">
        <v>15</v>
      </c>
      <c r="B6" s="43">
        <f>B4-B5</f>
        <v>10899.299999999996</v>
      </c>
      <c r="C6" s="43">
        <f>C4-C5</f>
        <v>4757.0899999999965</v>
      </c>
      <c r="D6" s="44">
        <v>-3624.56</v>
      </c>
      <c r="E6" s="44">
        <v>-114084.15000000001</v>
      </c>
      <c r="F6" s="44">
        <v>-3054.2200000000157</v>
      </c>
      <c r="G6" s="43">
        <v>7481.8199999999897</v>
      </c>
      <c r="H6" s="44">
        <v>-138342.77999999997</v>
      </c>
      <c r="I6" s="43">
        <f>I4-I5</f>
        <v>94970.25999999998</v>
      </c>
      <c r="J6" s="56">
        <f>(I6-H6)/H6</f>
        <v>-1.6864851205100837</v>
      </c>
      <c r="K6" s="47"/>
    </row>
    <row r="7" spans="1:11" ht="15.75" x14ac:dyDescent="0.25">
      <c r="A7" s="34" t="s">
        <v>33</v>
      </c>
      <c r="B7" s="35">
        <v>20780.240000000002</v>
      </c>
      <c r="C7" s="35">
        <v>32459.800000000003</v>
      </c>
      <c r="D7" s="35">
        <v>41376.050000000003</v>
      </c>
      <c r="E7" s="35">
        <v>43232.800000000003</v>
      </c>
      <c r="F7" s="35">
        <v>46732.79</v>
      </c>
      <c r="G7" s="35">
        <v>71317.391999999993</v>
      </c>
      <c r="H7" s="35">
        <v>69502.22</v>
      </c>
      <c r="I7" s="35">
        <v>69248.741000000009</v>
      </c>
      <c r="J7" s="57">
        <f t="shared" si="0"/>
        <v>-3.6470633599904015E-3</v>
      </c>
      <c r="K7" s="47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6"/>
    </row>
    <row r="11" spans="1:11" x14ac:dyDescent="0.25">
      <c r="A11" s="2"/>
      <c r="B11" s="2"/>
      <c r="C11" s="2"/>
      <c r="D11" s="8"/>
      <c r="E11" s="8"/>
      <c r="F11" s="8"/>
      <c r="G11" s="8"/>
      <c r="H11" s="8"/>
      <c r="I11" s="8"/>
    </row>
    <row r="12" spans="1:11" x14ac:dyDescent="0.25">
      <c r="A12" s="2"/>
      <c r="B12" s="2"/>
      <c r="C12" s="2"/>
      <c r="D12" s="8"/>
      <c r="E12" s="8"/>
      <c r="F12" s="8"/>
      <c r="G12" s="8"/>
      <c r="H12" s="8"/>
      <c r="I12" s="8"/>
    </row>
    <row r="13" spans="1:11" x14ac:dyDescent="0.25">
      <c r="A13" s="2"/>
      <c r="B13" s="2"/>
      <c r="C13" s="2"/>
      <c r="D13" s="8"/>
      <c r="E13" s="8"/>
      <c r="F13" s="8"/>
      <c r="G13" s="8"/>
      <c r="H13" s="8"/>
      <c r="I13" s="8"/>
    </row>
    <row r="14" spans="1:11" x14ac:dyDescent="0.25">
      <c r="A14" s="7"/>
      <c r="B14" s="2"/>
      <c r="C14" s="2"/>
      <c r="D14" s="8"/>
      <c r="E14" s="8"/>
      <c r="F14" s="8"/>
      <c r="G14" s="8"/>
      <c r="H14" s="8"/>
      <c r="I14" s="8"/>
    </row>
    <row r="15" spans="1:11" x14ac:dyDescent="0.25">
      <c r="A15" s="2"/>
      <c r="B15" s="2"/>
      <c r="C15" s="2"/>
      <c r="D15" s="8"/>
      <c r="E15" s="8"/>
      <c r="F15" s="8"/>
      <c r="G15" s="8"/>
      <c r="H15" s="8"/>
      <c r="I15" s="8"/>
    </row>
    <row r="16" spans="1:11" x14ac:dyDescent="0.25">
      <c r="A16" s="2"/>
      <c r="B16" s="2"/>
      <c r="C16" s="1"/>
    </row>
    <row r="17" spans="1:9" x14ac:dyDescent="0.25">
      <c r="A17" s="2"/>
      <c r="B17" s="2"/>
      <c r="C17" s="2"/>
      <c r="D17" s="8"/>
      <c r="E17" s="8"/>
      <c r="F17" s="8"/>
      <c r="G17" s="8"/>
      <c r="H17" s="8"/>
      <c r="I17" s="8"/>
    </row>
    <row r="18" spans="1:9" x14ac:dyDescent="0.25">
      <c r="A18" s="7"/>
      <c r="B18" s="2"/>
      <c r="C18" s="2"/>
      <c r="D18" s="8"/>
      <c r="E18" s="8"/>
      <c r="F18" s="8"/>
      <c r="G18" s="8"/>
      <c r="H18" s="8"/>
      <c r="I18" s="8"/>
    </row>
    <row r="19" spans="1:9" x14ac:dyDescent="0.25">
      <c r="A19" s="2"/>
      <c r="B19" s="2"/>
      <c r="C19" s="2"/>
      <c r="D19" s="8"/>
      <c r="E19" s="8"/>
      <c r="F19" s="8"/>
      <c r="G19" s="8"/>
      <c r="H19" s="8"/>
      <c r="I19" s="8"/>
    </row>
    <row r="20" spans="1:9" x14ac:dyDescent="0.25">
      <c r="A20" s="2"/>
      <c r="B20" s="2"/>
      <c r="C20" s="2"/>
      <c r="D20" s="8"/>
      <c r="E20" s="8"/>
      <c r="F20" s="8"/>
      <c r="G20" s="8"/>
      <c r="H20" s="8"/>
      <c r="I20" s="8"/>
    </row>
    <row r="21" spans="1:9" x14ac:dyDescent="0.25">
      <c r="A21" s="2"/>
      <c r="B21" s="2"/>
      <c r="C21" s="2"/>
      <c r="D21" s="8"/>
      <c r="E21" s="8"/>
      <c r="F21" s="8"/>
      <c r="G21" s="8"/>
      <c r="H21" s="8"/>
      <c r="I21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"/>
  <sheetViews>
    <sheetView workbookViewId="0">
      <selection activeCell="A54" sqref="A54"/>
    </sheetView>
  </sheetViews>
  <sheetFormatPr defaultRowHeight="15" x14ac:dyDescent="0.25"/>
  <cols>
    <col min="1" max="1" width="21.7109375" customWidth="1"/>
    <col min="4" max="4" width="9.140625" style="1"/>
    <col min="6" max="6" width="9.140625" style="1"/>
    <col min="7" max="9" width="11.140625" style="1" customWidth="1"/>
  </cols>
  <sheetData>
    <row r="2" spans="1:10" x14ac:dyDescent="0.25">
      <c r="A2" s="13" t="s">
        <v>23</v>
      </c>
      <c r="B2" s="14" t="s">
        <v>8</v>
      </c>
      <c r="C2" s="14" t="s">
        <v>9</v>
      </c>
      <c r="D2" s="14" t="s">
        <v>21</v>
      </c>
      <c r="E2" s="14" t="s">
        <v>36</v>
      </c>
      <c r="F2" s="14" t="s">
        <v>42</v>
      </c>
      <c r="G2" s="40" t="s">
        <v>46</v>
      </c>
      <c r="H2" s="40" t="s">
        <v>47</v>
      </c>
      <c r="I2" s="40" t="s">
        <v>50</v>
      </c>
      <c r="J2" s="15" t="s">
        <v>18</v>
      </c>
    </row>
    <row r="3" spans="1:10" ht="15.75" x14ac:dyDescent="0.25">
      <c r="A3" s="16" t="s">
        <v>24</v>
      </c>
      <c r="B3" s="17">
        <v>264</v>
      </c>
      <c r="C3" s="17">
        <v>262</v>
      </c>
      <c r="D3" s="20">
        <v>268</v>
      </c>
      <c r="E3" s="20">
        <v>270</v>
      </c>
      <c r="F3" s="20">
        <v>270</v>
      </c>
      <c r="G3" s="20">
        <v>270</v>
      </c>
      <c r="H3" s="45">
        <v>254</v>
      </c>
      <c r="I3" s="45">
        <v>271</v>
      </c>
      <c r="J3" s="50">
        <v>6.6929133858267723E-2</v>
      </c>
    </row>
    <row r="4" spans="1:10" ht="15.75" x14ac:dyDescent="0.25">
      <c r="A4" s="18" t="s">
        <v>25</v>
      </c>
      <c r="B4" s="19">
        <v>41</v>
      </c>
      <c r="C4" s="19">
        <v>41</v>
      </c>
      <c r="D4" s="19">
        <v>41</v>
      </c>
      <c r="E4" s="19">
        <v>40</v>
      </c>
      <c r="F4" s="19">
        <v>41</v>
      </c>
      <c r="G4" s="19">
        <v>41</v>
      </c>
      <c r="H4" s="46">
        <v>41</v>
      </c>
      <c r="I4" s="46">
        <v>41</v>
      </c>
      <c r="J4" s="51" t="s">
        <v>43</v>
      </c>
    </row>
    <row r="5" spans="1:10" ht="15.75" x14ac:dyDescent="0.25">
      <c r="A5" s="16" t="s">
        <v>26</v>
      </c>
      <c r="B5" s="20">
        <v>36</v>
      </c>
      <c r="C5" s="17">
        <v>36</v>
      </c>
      <c r="D5" s="20">
        <v>38</v>
      </c>
      <c r="E5" s="20">
        <v>41</v>
      </c>
      <c r="F5" s="20">
        <v>41</v>
      </c>
      <c r="G5" s="20">
        <v>41</v>
      </c>
      <c r="H5" s="45">
        <v>41</v>
      </c>
      <c r="I5" s="45">
        <v>41</v>
      </c>
      <c r="J5" s="50" t="s">
        <v>43</v>
      </c>
    </row>
    <row r="6" spans="1:10" ht="15.75" x14ac:dyDescent="0.25">
      <c r="A6" s="21" t="s">
        <v>27</v>
      </c>
      <c r="B6" s="22">
        <f>SUM(B3:B5)</f>
        <v>341</v>
      </c>
      <c r="C6" s="22">
        <f>SUM(C3:C5)</f>
        <v>339</v>
      </c>
      <c r="D6" s="22">
        <f>SUM(D3:D5)</f>
        <v>347</v>
      </c>
      <c r="E6" s="22">
        <v>351</v>
      </c>
      <c r="F6" s="22">
        <f>SUM(F3:F5)</f>
        <v>352</v>
      </c>
      <c r="G6" s="22">
        <f>SUM(G3:G5)</f>
        <v>352</v>
      </c>
      <c r="H6" s="22">
        <f>SUM(H3:H5)</f>
        <v>336</v>
      </c>
      <c r="I6" s="22">
        <v>353</v>
      </c>
      <c r="J6" s="51">
        <v>5.0595238095238096E-2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HOME</cp:lastModifiedBy>
  <dcterms:created xsi:type="dcterms:W3CDTF">2022-05-17T12:17:54Z</dcterms:created>
  <dcterms:modified xsi:type="dcterms:W3CDTF">2023-05-26T14:18:53Z</dcterms:modified>
</cp:coreProperties>
</file>