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10 OUTUBRO\"/>
    </mc:Choice>
  </mc:AlternateContent>
  <xr:revisionPtr revIDLastSave="0" documentId="13_ncr:1_{E1ABFDFB-3249-4809-812A-D5D6D9349F54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B16" i="8" l="1"/>
  <c r="B13" i="8"/>
  <c r="I6" i="7" l="1"/>
  <c r="I5" i="7"/>
  <c r="I3" i="7"/>
  <c r="H6" i="7"/>
  <c r="F16" i="8"/>
  <c r="F13" i="8"/>
  <c r="I7" i="3"/>
  <c r="I6" i="3"/>
  <c r="I5" i="3"/>
  <c r="I4" i="3"/>
  <c r="C30" i="1"/>
  <c r="B30" i="1"/>
  <c r="C15" i="1"/>
  <c r="C31" i="1" s="1"/>
  <c r="B15" i="1"/>
  <c r="B31" i="1" s="1"/>
  <c r="G6" i="7" l="1"/>
  <c r="D16" i="8"/>
  <c r="D13" i="8"/>
  <c r="F6" i="7" l="1"/>
  <c r="D6" i="7" l="1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<sst xmlns="http://schemas.openxmlformats.org/spreadsheetml/2006/main" count="123" uniqueCount="63">
  <si>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</si>
  <si>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</si>
  <si>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</si>
  <si>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</si>
  <si>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</si>
  <si>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</si>
  <si>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</si>
  <si>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</si>
  <si>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</si>
  <si>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</si>
  <si>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</si>
  <si>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</si>
  <si>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</si>
  <si>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</si>
  <si>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</si>
  <si>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</si>
  <si>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</si>
  <si>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</si>
  <si>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</si>
  <si>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</si>
  <si>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</si>
  <si>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</si>
  <si>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</si>
  <si>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</si>
  <si>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</si>
  <si>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</si>
  <si>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</si>
  <si>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</si>
  <si>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</si>
  <si>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</si>
  <si>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</si>
  <si>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</si>
  <si>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</si>
  <si>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</si>
  <si>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</si>
  <si>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</si>
  <si>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</si>
  <si>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</si>
  <si>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</si>
  <si>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</si>
  <si>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</si>
  <si>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</si>
  <si>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</si>
  <si>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</si>
  <si>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</si>
  <si>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</si>
  <si>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</si>
  <si>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</si>
  <si>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</si>
  <si>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</si>
  <si>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</si>
  <si>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</si>
  <si>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</si>
  <si>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</si>
  <si>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</si>
  <si>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</si>
  <si>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</si>
  <si>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SETEMBRO</t>
  </si>
  <si>
    <t>ARRECADADAS OUTUBRO</t>
  </si>
  <si>
    <t>ARRECADADAS- ABRIL A OUTUBRO</t>
  </si>
  <si>
    <t>EXECUTADAS OUTUBRO</t>
  </si>
  <si>
    <t>EXECUTADAS- ABRIL A OUTUBRO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</si>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</sst>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1" fillId="3" borderId="0" xfId="0" applyFont="1" applyFill="1" applyBorder="1"/>
    <xf numFmtId="44" fontId="11" fillId="3" borderId="1" xfId="0" applyNumberFormat="1" applyFont="1" applyFill="1" applyBorder="1"/>
    <xf numFmtId="44" fontId="11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1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4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3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 vertical="center"/>
    </xf>
    <xf numFmtId="44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5" fillId="0" borderId="3" xfId="0" applyNumberFormat="1" applyFont="1" applyFill="1" applyBorder="1"/>
    <xf numFmtId="44" fontId="5" fillId="0" borderId="3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0" fontId="16" fillId="12" borderId="0" xfId="0" applyNumberFormat="1" applyFont="1" applyFill="1" applyBorder="1" applyAlignment="1">
      <alignment horizontal="center"/>
    </xf>
    <xf numFmtId="10" fontId="4" fillId="2" borderId="10" xfId="3" applyNumberFormat="1" applyFont="1" applyFill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7" fillId="3" borderId="8" xfId="0" applyNumberFormat="1" applyFont="1" applyFill="1" applyBorder="1"/>
    <xf numFmtId="44" fontId="7" fillId="11" borderId="0" xfId="0" applyNumberFormat="1" applyFont="1" applyFill="1" applyBorder="1"/>
    <xf numFmtId="44" fontId="8" fillId="2" borderId="7" xfId="0" applyNumberFormat="1" applyFont="1" applyFill="1" applyBorder="1" applyAlignment="1">
      <alignment horizontal="left"/>
    </xf>
    <xf numFmtId="10" fontId="16" fillId="6" borderId="1" xfId="3" applyNumberFormat="1" applyFont="1" applyFill="1" applyBorder="1" applyAlignment="1">
      <alignment horizontal="center"/>
    </xf>
    <xf numFmtId="10" fontId="4" fillId="0" borderId="7" xfId="3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10" fontId="4" fillId="7" borderId="8" xfId="3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center"/>
    </xf>
    <xf numFmtId="44" fontId="2" fillId="9" borderId="0" xfId="0" applyNumberFormat="1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12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13" fillId="8" borderId="0" xfId="0" applyNumberFormat="1" applyFont="1" applyFill="1" applyBorder="1" applyAlignment="1">
      <alignment horizontal="center"/>
    </xf>
    <xf numFmtId="44" fontId="13" fillId="8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47" sqref="A47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8" t="s">
        <v>25</v>
      </c>
      <c r="B2" s="79"/>
      <c r="C2" s="79"/>
      <c r="D2" s="33"/>
    </row>
    <row r="3" spans="1:4" ht="15.75" customHeight="1" x14ac:dyDescent="0.25">
      <c r="A3" s="80" t="s">
        <v>17</v>
      </c>
      <c r="B3" s="81" t="s">
        <v>58</v>
      </c>
      <c r="C3" s="87" t="s">
        <v>59</v>
      </c>
      <c r="D3" s="33"/>
    </row>
    <row r="4" spans="1:4" ht="15" customHeight="1" x14ac:dyDescent="0.25">
      <c r="A4" s="80"/>
      <c r="B4" s="82"/>
      <c r="C4" s="88"/>
      <c r="D4" s="33"/>
    </row>
    <row r="5" spans="1:4" ht="15.75" x14ac:dyDescent="0.25">
      <c r="A5" s="12" t="s">
        <v>4</v>
      </c>
      <c r="B5" s="63">
        <v>49500.23</v>
      </c>
      <c r="C5" s="63">
        <v>331297.99</v>
      </c>
      <c r="D5" s="33"/>
    </row>
    <row r="6" spans="1:4" ht="15.75" x14ac:dyDescent="0.25">
      <c r="A6" s="12" t="s">
        <v>5</v>
      </c>
      <c r="B6" s="63">
        <v>3270.7</v>
      </c>
      <c r="C6" s="63">
        <v>22427.089999999997</v>
      </c>
      <c r="D6" s="33"/>
    </row>
    <row r="7" spans="1:4" ht="15.75" x14ac:dyDescent="0.25">
      <c r="A7" s="12" t="s">
        <v>6</v>
      </c>
      <c r="B7" s="63">
        <v>1000</v>
      </c>
      <c r="C7" s="63">
        <v>6000</v>
      </c>
      <c r="D7" s="33"/>
    </row>
    <row r="8" spans="1:4" s="1" customFormat="1" ht="15.75" x14ac:dyDescent="0.25">
      <c r="A8" s="12" t="s">
        <v>0</v>
      </c>
      <c r="B8" s="63">
        <v>1430</v>
      </c>
      <c r="C8" s="63">
        <v>10010</v>
      </c>
      <c r="D8" s="33"/>
    </row>
    <row r="9" spans="1:4" s="1" customFormat="1" ht="15.75" x14ac:dyDescent="0.25">
      <c r="A9" s="13" t="s">
        <v>19</v>
      </c>
      <c r="B9" s="64">
        <v>24839.27</v>
      </c>
      <c r="C9" s="64">
        <v>170766.83</v>
      </c>
      <c r="D9" s="33"/>
    </row>
    <row r="10" spans="1:4" ht="15.75" x14ac:dyDescent="0.25">
      <c r="A10" s="13" t="s">
        <v>47</v>
      </c>
      <c r="B10" s="64">
        <v>6728.66</v>
      </c>
      <c r="C10" s="64">
        <v>22359.66</v>
      </c>
      <c r="D10" s="33"/>
    </row>
    <row r="11" spans="1:4" s="1" customFormat="1" ht="15.75" x14ac:dyDescent="0.25">
      <c r="A11" s="12" t="s">
        <v>1</v>
      </c>
      <c r="B11" s="63">
        <v>1008</v>
      </c>
      <c r="C11" s="63">
        <v>7904.3</v>
      </c>
      <c r="D11" s="33"/>
    </row>
    <row r="12" spans="1:4" s="1" customFormat="1" ht="15.75" x14ac:dyDescent="0.25">
      <c r="A12" s="12" t="s">
        <v>52</v>
      </c>
      <c r="B12" s="70" t="s">
        <v>55</v>
      </c>
      <c r="C12" s="63">
        <v>11862.66</v>
      </c>
      <c r="D12" s="33"/>
    </row>
    <row r="13" spans="1:4" s="1" customFormat="1" ht="15.75" x14ac:dyDescent="0.25">
      <c r="A13" s="12" t="s">
        <v>53</v>
      </c>
      <c r="B13" s="70" t="s">
        <v>55</v>
      </c>
      <c r="C13" s="70">
        <v>12000</v>
      </c>
      <c r="D13" s="33"/>
    </row>
    <row r="14" spans="1:4" s="1" customFormat="1" ht="15.75" x14ac:dyDescent="0.25">
      <c r="A14" s="12" t="s">
        <v>48</v>
      </c>
      <c r="B14" s="70" t="s">
        <v>55</v>
      </c>
      <c r="C14" s="70">
        <v>1715.66</v>
      </c>
      <c r="D14" s="33"/>
    </row>
    <row r="15" spans="1:4" s="1" customFormat="1" ht="15" customHeight="1" x14ac:dyDescent="0.25">
      <c r="A15" s="14" t="s">
        <v>26</v>
      </c>
      <c r="B15" s="71">
        <f>SUM(B5:B14)</f>
        <v>87776.86</v>
      </c>
      <c r="C15" s="71">
        <f>SUM(C5:C14)</f>
        <v>596344.19000000006</v>
      </c>
      <c r="D15" s="33"/>
    </row>
    <row r="16" spans="1:4" ht="15.75" customHeight="1" x14ac:dyDescent="0.25">
      <c r="A16" s="83" t="s">
        <v>18</v>
      </c>
      <c r="B16" s="85" t="s">
        <v>60</v>
      </c>
      <c r="C16" s="89" t="s">
        <v>61</v>
      </c>
      <c r="D16" s="33"/>
    </row>
    <row r="17" spans="1:4" ht="15.75" customHeight="1" x14ac:dyDescent="0.25">
      <c r="A17" s="84"/>
      <c r="B17" s="86"/>
      <c r="C17" s="90"/>
      <c r="D17" s="33"/>
    </row>
    <row r="18" spans="1:4" ht="15.75" customHeight="1" x14ac:dyDescent="0.25">
      <c r="A18" s="12" t="s">
        <v>7</v>
      </c>
      <c r="B18" s="32">
        <v>21597.84</v>
      </c>
      <c r="C18" s="32">
        <v>166179.94999999998</v>
      </c>
      <c r="D18" s="33"/>
    </row>
    <row r="19" spans="1:4" ht="15" customHeight="1" x14ac:dyDescent="0.25">
      <c r="A19" s="12" t="s">
        <v>2</v>
      </c>
      <c r="B19" s="32">
        <v>3655.02</v>
      </c>
      <c r="C19" s="32">
        <v>19767.749999999996</v>
      </c>
      <c r="D19" s="33"/>
    </row>
    <row r="20" spans="1:4" ht="15.75" x14ac:dyDescent="0.25">
      <c r="A20" s="13" t="s">
        <v>15</v>
      </c>
      <c r="B20" s="65">
        <v>3188.92</v>
      </c>
      <c r="C20" s="65">
        <v>22926.9</v>
      </c>
      <c r="D20" s="33"/>
    </row>
    <row r="21" spans="1:4" ht="15.75" x14ac:dyDescent="0.25">
      <c r="A21" s="12" t="s">
        <v>10</v>
      </c>
      <c r="B21" s="32">
        <v>1022.41</v>
      </c>
      <c r="C21" s="32">
        <v>7015.6269999999995</v>
      </c>
      <c r="D21" s="33"/>
    </row>
    <row r="22" spans="1:4" s="1" customFormat="1" ht="15.75" x14ac:dyDescent="0.25">
      <c r="A22" s="12" t="s">
        <v>11</v>
      </c>
      <c r="B22" s="32">
        <v>13229.61</v>
      </c>
      <c r="C22" s="32">
        <v>46481.69</v>
      </c>
      <c r="D22" s="33"/>
    </row>
    <row r="23" spans="1:4" ht="15.75" x14ac:dyDescent="0.25">
      <c r="A23" s="12" t="s">
        <v>32</v>
      </c>
      <c r="B23" s="66" t="s">
        <v>55</v>
      </c>
      <c r="C23" s="66">
        <v>3045.64</v>
      </c>
      <c r="D23" s="33"/>
    </row>
    <row r="24" spans="1:4" s="1" customFormat="1" ht="15.75" x14ac:dyDescent="0.25">
      <c r="A24" s="12" t="s">
        <v>45</v>
      </c>
      <c r="B24" s="66" t="s">
        <v>55</v>
      </c>
      <c r="C24" s="66">
        <v>0</v>
      </c>
      <c r="D24" s="33"/>
    </row>
    <row r="25" spans="1:4" s="1" customFormat="1" ht="15.75" x14ac:dyDescent="0.25">
      <c r="A25" s="12" t="s">
        <v>31</v>
      </c>
      <c r="B25" s="32">
        <v>9034.49</v>
      </c>
      <c r="C25" s="32">
        <v>57399.679999999993</v>
      </c>
      <c r="D25" s="33"/>
    </row>
    <row r="26" spans="1:4" ht="15.75" x14ac:dyDescent="0.25">
      <c r="A26" s="12" t="s">
        <v>3</v>
      </c>
      <c r="B26" s="32">
        <v>14110.53</v>
      </c>
      <c r="C26" s="32">
        <v>82331.759999999995</v>
      </c>
      <c r="D26" s="33"/>
    </row>
    <row r="27" spans="1:4" s="1" customFormat="1" ht="15.75" x14ac:dyDescent="0.25">
      <c r="A27" s="12" t="s">
        <v>12</v>
      </c>
      <c r="B27" s="32">
        <v>1274.23</v>
      </c>
      <c r="C27" s="32">
        <v>5704.6999999999989</v>
      </c>
      <c r="D27" s="33"/>
    </row>
    <row r="28" spans="1:4" s="1" customFormat="1" ht="15.75" x14ac:dyDescent="0.25">
      <c r="A28" s="12" t="s">
        <v>49</v>
      </c>
      <c r="B28" s="32">
        <v>2558.88</v>
      </c>
      <c r="C28" s="32">
        <v>77765.66</v>
      </c>
      <c r="D28" s="33"/>
    </row>
    <row r="29" spans="1:4" ht="15.75" x14ac:dyDescent="0.25">
      <c r="A29" s="12" t="s">
        <v>14</v>
      </c>
      <c r="B29" s="32">
        <v>13501.289999999999</v>
      </c>
      <c r="C29" s="32">
        <v>70164.25</v>
      </c>
      <c r="D29" s="33"/>
    </row>
    <row r="30" spans="1:4" ht="15.75" x14ac:dyDescent="0.25">
      <c r="A30" s="16" t="s">
        <v>27</v>
      </c>
      <c r="B30" s="72">
        <f>SUM(B18:B29)</f>
        <v>83173.22</v>
      </c>
      <c r="C30" s="72">
        <f>SUM(C18:C29)</f>
        <v>558783.60700000008</v>
      </c>
      <c r="D30" s="33"/>
    </row>
    <row r="31" spans="1:4" ht="17.25" x14ac:dyDescent="0.3">
      <c r="A31" s="15" t="s">
        <v>28</v>
      </c>
      <c r="B31" s="73">
        <f>B15-B30</f>
        <v>4603.6399999999994</v>
      </c>
      <c r="C31" s="73">
        <f>C15-C30</f>
        <v>37560.582999999984</v>
      </c>
    </row>
    <row r="32" spans="1:4" x14ac:dyDescent="0.25">
      <c r="B32" s="7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A44" sqref="A44"/>
    </sheetView>
  </sheetViews>
  <sheetFormatPr defaultRowHeight="15" x14ac:dyDescent="0.25"/>
  <cols>
    <col min="1" max="1" width="39.140625" style="30" customWidth="1"/>
    <col min="2" max="6" width="14.28515625" style="30" customWidth="1"/>
    <col min="7" max="7" width="15.85546875" style="30" bestFit="1" customWidth="1"/>
    <col min="8" max="8" width="15.85546875" style="30" customWidth="1"/>
    <col min="9" max="9" width="10.5703125" style="30" customWidth="1"/>
    <col min="10" max="10" width="10.5703125" customWidth="1"/>
  </cols>
  <sheetData>
    <row r="1" spans="1:10" s="1" customFormat="1" ht="15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10" s="1" customFormat="1" ht="15" customHeight="1" x14ac:dyDescent="0.25">
      <c r="A2" s="30"/>
      <c r="B2" s="30"/>
      <c r="C2" s="47"/>
      <c r="D2" s="31"/>
      <c r="E2" s="31"/>
      <c r="F2" s="31"/>
      <c r="G2" s="31"/>
      <c r="H2" s="31"/>
      <c r="I2" s="31"/>
    </row>
    <row r="3" spans="1:10" ht="15.75" x14ac:dyDescent="0.25">
      <c r="A3" s="38" t="s">
        <v>29</v>
      </c>
      <c r="B3" s="39" t="s">
        <v>41</v>
      </c>
      <c r="C3" s="51" t="s">
        <v>50</v>
      </c>
      <c r="D3" s="39" t="s">
        <v>51</v>
      </c>
      <c r="E3" s="39" t="s">
        <v>54</v>
      </c>
      <c r="F3" s="39" t="s">
        <v>56</v>
      </c>
      <c r="G3" s="39" t="s">
        <v>57</v>
      </c>
      <c r="H3" s="39" t="s">
        <v>62</v>
      </c>
      <c r="I3" s="54" t="s">
        <v>16</v>
      </c>
      <c r="J3" s="2"/>
    </row>
    <row r="4" spans="1:10" ht="15.75" x14ac:dyDescent="0.25">
      <c r="A4" s="40" t="s">
        <v>8</v>
      </c>
      <c r="B4" s="35">
        <v>79220.78</v>
      </c>
      <c r="C4" s="45">
        <v>76083.240000000005</v>
      </c>
      <c r="D4" s="45">
        <v>82053.010000000009</v>
      </c>
      <c r="E4" s="45">
        <v>92239.76</v>
      </c>
      <c r="F4" s="45">
        <v>93193.5</v>
      </c>
      <c r="G4" s="45">
        <v>85777.040000000008</v>
      </c>
      <c r="H4" s="45">
        <v>87776.86</v>
      </c>
      <c r="I4" s="53">
        <f>(H4-G4)/G4</f>
        <v>2.331416425654222E-2</v>
      </c>
      <c r="J4" s="34"/>
    </row>
    <row r="5" spans="1:10" ht="15.75" x14ac:dyDescent="0.25">
      <c r="A5" s="41" t="s">
        <v>9</v>
      </c>
      <c r="B5" s="36">
        <v>60979.830000000009</v>
      </c>
      <c r="C5" s="36">
        <v>71777.990000000005</v>
      </c>
      <c r="D5" s="36">
        <v>83466.226999999999</v>
      </c>
      <c r="E5" s="36">
        <v>68214.77</v>
      </c>
      <c r="F5" s="36">
        <v>88994.44</v>
      </c>
      <c r="G5" s="36">
        <v>102177.13</v>
      </c>
      <c r="H5" s="36">
        <v>83173.22</v>
      </c>
      <c r="I5" s="74">
        <f>(H5-G5)/G5</f>
        <v>-0.18598985898312081</v>
      </c>
      <c r="J5" s="33"/>
    </row>
    <row r="6" spans="1:10" ht="15.75" x14ac:dyDescent="0.25">
      <c r="A6" s="42" t="s">
        <v>13</v>
      </c>
      <c r="B6" s="37">
        <v>18240.94999999999</v>
      </c>
      <c r="C6" s="37">
        <v>4305.25</v>
      </c>
      <c r="D6" s="62">
        <v>-1413.2169999999896</v>
      </c>
      <c r="E6" s="37">
        <v>24024.989999999991</v>
      </c>
      <c r="F6" s="37">
        <v>4199.0599999999977</v>
      </c>
      <c r="G6" s="62">
        <v>-16400.09</v>
      </c>
      <c r="H6" s="37">
        <v>4603.6399999999994</v>
      </c>
      <c r="I6" s="68">
        <f>(H6-G6)/G6</f>
        <v>-1.280708215625646</v>
      </c>
      <c r="J6" s="33"/>
    </row>
    <row r="7" spans="1:10" ht="15.75" x14ac:dyDescent="0.25">
      <c r="A7" s="43" t="s">
        <v>30</v>
      </c>
      <c r="B7" s="44">
        <v>84647.920000000013</v>
      </c>
      <c r="C7" s="50">
        <v>89131.970000000016</v>
      </c>
      <c r="D7" s="50">
        <v>91139.3</v>
      </c>
      <c r="E7" s="50">
        <v>97988.860000000015</v>
      </c>
      <c r="F7" s="44">
        <v>91209.700000000012</v>
      </c>
      <c r="G7" s="44">
        <v>96168.680000000008</v>
      </c>
      <c r="H7" s="44">
        <v>105623.15000000001</v>
      </c>
      <c r="I7" s="69">
        <f>(H7-G7)/G7</f>
        <v>9.8311321315837974E-2</v>
      </c>
      <c r="J7" s="33"/>
    </row>
    <row r="8" spans="1:10" x14ac:dyDescent="0.25">
      <c r="C8" s="52"/>
      <c r="D8" s="52"/>
      <c r="E8" s="52"/>
      <c r="F8" s="31"/>
      <c r="G8" s="31"/>
      <c r="H8" s="31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</row>
    <row r="11" spans="1:10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10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10" x14ac:dyDescent="0.25">
      <c r="A13" s="31"/>
      <c r="B13" s="31"/>
      <c r="C13" s="31"/>
      <c r="D13" s="31"/>
      <c r="E13" s="31"/>
      <c r="F13" s="31"/>
      <c r="G13" s="31"/>
      <c r="H13" s="31"/>
      <c r="I13" s="31"/>
    </row>
    <row r="14" spans="1:10" ht="15" customHeight="1" x14ac:dyDescent="0.25">
      <c r="A14" s="6"/>
      <c r="B14" s="31"/>
      <c r="C14" s="31"/>
      <c r="D14" s="31"/>
      <c r="E14" s="31"/>
      <c r="F14" s="31"/>
      <c r="G14" s="31"/>
      <c r="H14" s="31"/>
      <c r="I14" s="31"/>
    </row>
    <row r="15" spans="1:10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10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6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31"/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31"/>
      <c r="B21" s="31"/>
      <c r="C21" s="31"/>
      <c r="D21" s="31"/>
      <c r="E21" s="31"/>
      <c r="F21" s="31"/>
      <c r="G21" s="31"/>
      <c r="H21" s="31"/>
      <c r="I21" s="31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U21" sqref="U21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7.25" x14ac:dyDescent="0.3">
      <c r="A3" s="91" t="s">
        <v>44</v>
      </c>
      <c r="B3" s="91"/>
      <c r="C3" s="91" t="s">
        <v>33</v>
      </c>
      <c r="D3" s="92"/>
      <c r="E3" s="91" t="s">
        <v>43</v>
      </c>
      <c r="F3" s="92"/>
      <c r="G3" s="91" t="s">
        <v>46</v>
      </c>
      <c r="H3" s="92"/>
      <c r="I3" s="91" t="s">
        <v>41</v>
      </c>
      <c r="J3" s="92"/>
      <c r="K3" s="91" t="s">
        <v>50</v>
      </c>
      <c r="L3" s="92"/>
      <c r="M3" s="91" t="s">
        <v>51</v>
      </c>
      <c r="N3" s="92"/>
      <c r="O3" s="91" t="s">
        <v>54</v>
      </c>
      <c r="P3" s="92"/>
    </row>
    <row r="4" spans="1:16" x14ac:dyDescent="0.25">
      <c r="A4" s="60" t="s">
        <v>35</v>
      </c>
      <c r="B4" s="61" t="s">
        <v>37</v>
      </c>
      <c r="C4" s="59" t="s">
        <v>38</v>
      </c>
      <c r="D4" s="59" t="s">
        <v>16</v>
      </c>
      <c r="E4" s="59" t="s">
        <v>38</v>
      </c>
      <c r="F4" s="59" t="s">
        <v>16</v>
      </c>
      <c r="G4" s="59" t="s">
        <v>38</v>
      </c>
      <c r="H4" s="59" t="s">
        <v>16</v>
      </c>
      <c r="I4" s="59" t="s">
        <v>38</v>
      </c>
      <c r="J4" s="59" t="s">
        <v>16</v>
      </c>
      <c r="K4" s="59" t="s">
        <v>38</v>
      </c>
      <c r="L4" s="59" t="s">
        <v>16</v>
      </c>
      <c r="M4" s="59" t="s">
        <v>38</v>
      </c>
      <c r="N4" s="59" t="s">
        <v>16</v>
      </c>
      <c r="O4" s="59" t="s">
        <v>38</v>
      </c>
      <c r="P4" s="59" t="s">
        <v>16</v>
      </c>
    </row>
    <row r="5" spans="1:16" x14ac:dyDescent="0.25">
      <c r="A5" s="55" t="s">
        <v>40</v>
      </c>
      <c r="B5" s="56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  <c r="O5" s="20">
        <v>92239.76</v>
      </c>
      <c r="P5" s="22">
        <f>(O5-B5)/B5</f>
        <v>0.37630199940316317</v>
      </c>
    </row>
    <row r="6" spans="1:16" ht="6" customHeight="1" x14ac:dyDescent="0.25">
      <c r="A6" s="57"/>
      <c r="B6" s="57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</row>
    <row r="7" spans="1:16" x14ac:dyDescent="0.25">
      <c r="A7" s="60" t="s">
        <v>18</v>
      </c>
      <c r="B7" s="61" t="s">
        <v>37</v>
      </c>
      <c r="C7" s="59" t="s">
        <v>39</v>
      </c>
      <c r="D7" s="59" t="s">
        <v>16</v>
      </c>
      <c r="E7" s="59" t="s">
        <v>39</v>
      </c>
      <c r="F7" s="59" t="s">
        <v>16</v>
      </c>
      <c r="G7" s="59" t="s">
        <v>39</v>
      </c>
      <c r="H7" s="59" t="s">
        <v>16</v>
      </c>
      <c r="I7" s="59" t="s">
        <v>39</v>
      </c>
      <c r="J7" s="59" t="s">
        <v>16</v>
      </c>
      <c r="K7" s="58" t="s">
        <v>39</v>
      </c>
      <c r="L7" s="59" t="s">
        <v>16</v>
      </c>
      <c r="M7" s="58" t="s">
        <v>39</v>
      </c>
      <c r="N7" s="59" t="s">
        <v>16</v>
      </c>
      <c r="O7" s="58" t="s">
        <v>39</v>
      </c>
      <c r="P7" s="59" t="s">
        <v>16</v>
      </c>
    </row>
    <row r="8" spans="1:16" x14ac:dyDescent="0.25">
      <c r="A8" s="55" t="s">
        <v>36</v>
      </c>
      <c r="B8" s="56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  <c r="O8" s="20">
        <v>68214.77</v>
      </c>
      <c r="P8" s="23">
        <f>(O8-B8)/B8</f>
        <v>0.23795020234832956</v>
      </c>
    </row>
    <row r="9" spans="1:16" x14ac:dyDescent="0.25">
      <c r="A9" s="17"/>
      <c r="B9" s="49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9"/>
    </row>
    <row r="11" spans="1:16" ht="17.25" x14ac:dyDescent="0.3">
      <c r="A11" s="91" t="s">
        <v>56</v>
      </c>
      <c r="B11" s="92"/>
      <c r="C11" s="91" t="s">
        <v>57</v>
      </c>
      <c r="D11" s="92"/>
      <c r="E11" s="91" t="s">
        <v>62</v>
      </c>
      <c r="F11" s="92"/>
      <c r="K11"/>
      <c r="L11"/>
      <c r="O11" s="1"/>
      <c r="P11" s="1"/>
    </row>
    <row r="12" spans="1:16" x14ac:dyDescent="0.25">
      <c r="A12" s="59" t="s">
        <v>38</v>
      </c>
      <c r="B12" s="59" t="s">
        <v>16</v>
      </c>
      <c r="C12" s="59" t="s">
        <v>38</v>
      </c>
      <c r="D12" s="59" t="s">
        <v>16</v>
      </c>
      <c r="E12" s="59" t="s">
        <v>38</v>
      </c>
      <c r="F12" s="59" t="s">
        <v>16</v>
      </c>
      <c r="K12"/>
      <c r="L12"/>
      <c r="O12" s="1"/>
      <c r="P12" s="1"/>
    </row>
    <row r="13" spans="1:16" x14ac:dyDescent="0.25">
      <c r="A13" s="20">
        <v>93193.5</v>
      </c>
      <c r="B13" s="22">
        <f>(A13-B5)/B5</f>
        <v>0.39053267681289167</v>
      </c>
      <c r="C13" s="20">
        <v>85777.040000000008</v>
      </c>
      <c r="D13" s="22">
        <f>(C13-B5)/B5</f>
        <v>0.27987227693225913</v>
      </c>
      <c r="E13" s="20">
        <v>87776.86</v>
      </c>
      <c r="F13" s="22">
        <f>(E13-B5)/B5</f>
        <v>0.30971142942405255</v>
      </c>
      <c r="K13"/>
      <c r="L13"/>
      <c r="O13" s="1"/>
      <c r="P13" s="1"/>
    </row>
    <row r="14" spans="1:16" ht="6" customHeight="1" x14ac:dyDescent="0.25">
      <c r="A14" s="21"/>
      <c r="B14" s="20"/>
      <c r="C14" s="21"/>
      <c r="D14" s="20"/>
      <c r="E14" s="21"/>
      <c r="F14" s="20"/>
      <c r="K14"/>
      <c r="L14"/>
      <c r="O14" s="1"/>
      <c r="P14" s="1"/>
    </row>
    <row r="15" spans="1:16" x14ac:dyDescent="0.25">
      <c r="A15" s="58" t="s">
        <v>39</v>
      </c>
      <c r="B15" s="59" t="s">
        <v>16</v>
      </c>
      <c r="C15" s="58" t="s">
        <v>39</v>
      </c>
      <c r="D15" s="59" t="s">
        <v>16</v>
      </c>
      <c r="E15" s="58" t="s">
        <v>39</v>
      </c>
      <c r="F15" s="59" t="s">
        <v>16</v>
      </c>
      <c r="K15"/>
      <c r="L15"/>
      <c r="O15" s="1"/>
      <c r="P15" s="1"/>
    </row>
    <row r="16" spans="1:16" x14ac:dyDescent="0.25">
      <c r="A16" s="20">
        <v>88994.44</v>
      </c>
      <c r="B16" s="22">
        <f>(A16-B8)/B8</f>
        <v>0.61505616754078729</v>
      </c>
      <c r="C16" s="20">
        <v>102177.13</v>
      </c>
      <c r="D16" s="22">
        <f>(C16-B8)/B8</f>
        <v>0.8542934141516797</v>
      </c>
      <c r="E16" s="20">
        <v>83173.22</v>
      </c>
      <c r="F16" s="22">
        <f>(E16-B8)/B8</f>
        <v>0.50941364354027918</v>
      </c>
      <c r="K16"/>
      <c r="L16"/>
      <c r="O16" s="1"/>
      <c r="P16" s="1"/>
    </row>
    <row r="17" spans="1:16" x14ac:dyDescent="0.25">
      <c r="A17" s="19"/>
      <c r="B17" s="19"/>
      <c r="C17" s="19"/>
      <c r="D17" s="19"/>
      <c r="E17" s="19"/>
      <c r="F17" s="19"/>
      <c r="K17"/>
      <c r="L17"/>
      <c r="O17" s="1"/>
      <c r="P17" s="1"/>
    </row>
  </sheetData>
  <mergeCells count="12">
    <mergeCell ref="C11:D11"/>
    <mergeCell ref="A2:P2"/>
    <mergeCell ref="O3:P3"/>
    <mergeCell ref="M3:N3"/>
    <mergeCell ref="K3:L3"/>
    <mergeCell ref="I3:J3"/>
    <mergeCell ref="A3:B3"/>
    <mergeCell ref="C3:D3"/>
    <mergeCell ref="E3:F3"/>
    <mergeCell ref="G3:H3"/>
    <mergeCell ref="E11:F11"/>
    <mergeCell ref="A11:B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workbookViewId="0">
      <selection activeCell="A46" sqref="A46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10" style="2" bestFit="1" customWidth="1"/>
  </cols>
  <sheetData>
    <row r="1" spans="1:10" x14ac:dyDescent="0.25">
      <c r="C1" s="48"/>
      <c r="D1" s="2"/>
      <c r="E1" s="2"/>
      <c r="F1" s="2"/>
      <c r="G1" s="2"/>
    </row>
    <row r="2" spans="1:10" x14ac:dyDescent="0.25">
      <c r="A2" s="8" t="s">
        <v>20</v>
      </c>
      <c r="B2" s="24" t="s">
        <v>41</v>
      </c>
      <c r="C2" s="46" t="s">
        <v>50</v>
      </c>
      <c r="D2" s="24" t="s">
        <v>51</v>
      </c>
      <c r="E2" s="24" t="s">
        <v>54</v>
      </c>
      <c r="F2" s="67" t="s">
        <v>56</v>
      </c>
      <c r="G2" s="67" t="s">
        <v>57</v>
      </c>
      <c r="H2" s="67" t="s">
        <v>62</v>
      </c>
      <c r="I2" s="67" t="s">
        <v>16</v>
      </c>
      <c r="J2" s="33"/>
    </row>
    <row r="3" spans="1:10" ht="15.75" x14ac:dyDescent="0.25">
      <c r="A3" s="28" t="s">
        <v>21</v>
      </c>
      <c r="B3" s="26">
        <v>268</v>
      </c>
      <c r="C3" s="25">
        <v>268</v>
      </c>
      <c r="D3" s="25">
        <v>267</v>
      </c>
      <c r="E3" s="25">
        <v>267</v>
      </c>
      <c r="F3" s="25">
        <v>264</v>
      </c>
      <c r="G3" s="25">
        <v>264</v>
      </c>
      <c r="H3" s="25">
        <v>265</v>
      </c>
      <c r="I3" s="75">
        <f>(H3-G3)/G3</f>
        <v>3.787878787878788E-3</v>
      </c>
      <c r="J3" s="33"/>
    </row>
    <row r="4" spans="1:10" ht="15.75" x14ac:dyDescent="0.25">
      <c r="A4" s="10" t="s">
        <v>22</v>
      </c>
      <c r="B4" s="27">
        <v>41</v>
      </c>
      <c r="C4" s="27">
        <v>41</v>
      </c>
      <c r="D4" s="27">
        <v>40</v>
      </c>
      <c r="E4" s="27">
        <v>40</v>
      </c>
      <c r="F4" s="27">
        <v>40</v>
      </c>
      <c r="G4" s="27">
        <v>40</v>
      </c>
      <c r="H4" s="27">
        <v>40</v>
      </c>
      <c r="I4" s="76" t="s">
        <v>55</v>
      </c>
      <c r="J4" s="33"/>
    </row>
    <row r="5" spans="1:10" ht="15.75" x14ac:dyDescent="0.25">
      <c r="A5" s="9" t="s">
        <v>23</v>
      </c>
      <c r="B5" s="25">
        <v>39</v>
      </c>
      <c r="C5" s="25">
        <v>39</v>
      </c>
      <c r="D5" s="25">
        <v>39</v>
      </c>
      <c r="E5" s="25">
        <v>39</v>
      </c>
      <c r="F5" s="25">
        <v>39</v>
      </c>
      <c r="G5" s="25">
        <v>39</v>
      </c>
      <c r="H5" s="25">
        <v>40</v>
      </c>
      <c r="I5" s="75">
        <f>(H5-G5)/G5</f>
        <v>2.564102564102564E-2</v>
      </c>
      <c r="J5" s="33"/>
    </row>
    <row r="6" spans="1:10" ht="15.75" x14ac:dyDescent="0.25">
      <c r="A6" s="11" t="s">
        <v>24</v>
      </c>
      <c r="B6" s="29">
        <f>SUM(B3:B5)</f>
        <v>348</v>
      </c>
      <c r="C6" s="29">
        <f>SUM(C3:C5)</f>
        <v>348</v>
      </c>
      <c r="D6" s="29">
        <f>SUM(D3:D5)</f>
        <v>346</v>
      </c>
      <c r="E6" s="29">
        <f>SUM(E3:E5)</f>
        <v>346</v>
      </c>
      <c r="F6" s="29">
        <f>SUM(F3:F5)</f>
        <v>343</v>
      </c>
      <c r="G6" s="29">
        <f t="shared" ref="G6" si="0">SUM(G3:G5)</f>
        <v>343</v>
      </c>
      <c r="H6" s="29">
        <f>SUM(H3:H5)</f>
        <v>345</v>
      </c>
      <c r="I6" s="77">
        <f>(H6-G6)/G6</f>
        <v>5.8309037900874635E-3</v>
      </c>
      <c r="J6" s="33"/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2023-11-17T11:55:41Z</dcterms:modified>
</cp:coreProperties>
</file>